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3715" windowHeight="10035" activeTab="4"/>
  </bookViews>
  <sheets>
    <sheet name="Figure 3A" sheetId="1" r:id="rId1"/>
    <sheet name="Figure 3B" sheetId="2" r:id="rId2"/>
    <sheet name="Figure 3C" sheetId="3" r:id="rId3"/>
    <sheet name="Figure 3D" sheetId="5" r:id="rId4"/>
    <sheet name="Figure 3F" sheetId="6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B8" i="6" l="1"/>
  <c r="E8" i="6"/>
  <c r="H8" i="6"/>
  <c r="K8" i="6"/>
  <c r="N8" i="6"/>
  <c r="Q8" i="6"/>
  <c r="B9" i="6"/>
  <c r="E9" i="6"/>
  <c r="H9" i="6"/>
  <c r="K9" i="6"/>
  <c r="N9" i="6"/>
  <c r="Q9" i="6"/>
  <c r="B20" i="6"/>
  <c r="E20" i="6"/>
  <c r="H20" i="6"/>
  <c r="K20" i="6"/>
  <c r="N20" i="6"/>
  <c r="Q20" i="6"/>
  <c r="B21" i="6"/>
  <c r="E21" i="6"/>
  <c r="H21" i="6"/>
  <c r="K21" i="6"/>
  <c r="N21" i="6"/>
  <c r="Q21" i="6"/>
  <c r="O6" i="3"/>
  <c r="P6" i="3" s="1"/>
  <c r="K6" i="3"/>
  <c r="F6" i="3"/>
  <c r="O5" i="3"/>
  <c r="P5" i="3" s="1"/>
  <c r="K5" i="3"/>
  <c r="F5" i="3"/>
  <c r="O4" i="3"/>
  <c r="P4" i="3" s="1"/>
  <c r="K4" i="3"/>
  <c r="F4" i="3"/>
  <c r="O3" i="3"/>
  <c r="P3" i="3" s="1"/>
  <c r="K3" i="3"/>
  <c r="F3" i="3"/>
  <c r="J54" i="2"/>
  <c r="I54" i="2"/>
  <c r="E54" i="2"/>
  <c r="D54" i="2"/>
  <c r="J53" i="2"/>
  <c r="I53" i="2"/>
  <c r="E53" i="2"/>
  <c r="D53" i="2"/>
  <c r="J52" i="2"/>
  <c r="I52" i="2"/>
  <c r="E52" i="2"/>
  <c r="D52" i="2"/>
  <c r="J51" i="2"/>
  <c r="I51" i="2"/>
  <c r="E51" i="2"/>
  <c r="D51" i="2"/>
  <c r="J50" i="2"/>
  <c r="I50" i="2"/>
  <c r="E50" i="2"/>
  <c r="D50" i="2"/>
  <c r="J49" i="2"/>
  <c r="I49" i="2"/>
  <c r="E49" i="2"/>
  <c r="D49" i="2"/>
  <c r="J48" i="2"/>
  <c r="I48" i="2"/>
  <c r="E48" i="2"/>
  <c r="D48" i="2"/>
  <c r="J47" i="2"/>
  <c r="I47" i="2"/>
  <c r="E47" i="2"/>
  <c r="D47" i="2"/>
  <c r="J46" i="2"/>
  <c r="I46" i="2"/>
  <c r="E46" i="2"/>
  <c r="D46" i="2"/>
  <c r="J45" i="2"/>
  <c r="I45" i="2"/>
  <c r="E45" i="2"/>
  <c r="D45" i="2"/>
  <c r="J44" i="2"/>
  <c r="I44" i="2"/>
  <c r="E44" i="2"/>
  <c r="D44" i="2"/>
  <c r="J43" i="2"/>
  <c r="I43" i="2"/>
  <c r="E43" i="2"/>
  <c r="D43" i="2"/>
  <c r="J42" i="2"/>
  <c r="I42" i="2"/>
  <c r="E42" i="2"/>
  <c r="D42" i="2"/>
  <c r="J41" i="2"/>
  <c r="I41" i="2"/>
  <c r="E41" i="2"/>
  <c r="D41" i="2"/>
  <c r="J40" i="2"/>
  <c r="I40" i="2"/>
  <c r="E40" i="2"/>
  <c r="D40" i="2"/>
  <c r="J39" i="2"/>
  <c r="I39" i="2"/>
  <c r="E39" i="2"/>
  <c r="D39" i="2"/>
  <c r="J38" i="2"/>
  <c r="I38" i="2"/>
  <c r="E38" i="2"/>
  <c r="D38" i="2"/>
  <c r="J37" i="2"/>
  <c r="I37" i="2"/>
  <c r="E37" i="2"/>
  <c r="D37" i="2"/>
  <c r="J36" i="2"/>
  <c r="I36" i="2"/>
  <c r="E36" i="2"/>
  <c r="D36" i="2"/>
  <c r="J35" i="2"/>
  <c r="I35" i="2"/>
  <c r="E35" i="2"/>
  <c r="D35" i="2"/>
  <c r="J34" i="2"/>
  <c r="I34" i="2"/>
  <c r="E34" i="2"/>
  <c r="D34" i="2"/>
  <c r="J33" i="2"/>
  <c r="I33" i="2"/>
  <c r="E33" i="2"/>
  <c r="D33" i="2"/>
  <c r="J32" i="2"/>
  <c r="I32" i="2"/>
  <c r="E32" i="2"/>
  <c r="D32" i="2"/>
  <c r="J31" i="2"/>
  <c r="I31" i="2"/>
  <c r="E31" i="2"/>
  <c r="D31" i="2"/>
  <c r="J30" i="2"/>
  <c r="I30" i="2"/>
  <c r="E30" i="2"/>
  <c r="D30" i="2"/>
  <c r="J29" i="2"/>
  <c r="I29" i="2"/>
  <c r="E29" i="2"/>
  <c r="D29" i="2"/>
  <c r="J28" i="2"/>
  <c r="I28" i="2"/>
  <c r="E28" i="2"/>
  <c r="D28" i="2"/>
  <c r="J27" i="2"/>
  <c r="I27" i="2"/>
  <c r="E27" i="2"/>
  <c r="D27" i="2"/>
  <c r="J26" i="2"/>
  <c r="I26" i="2"/>
  <c r="E26" i="2"/>
  <c r="D26" i="2"/>
  <c r="J25" i="2"/>
  <c r="I25" i="2"/>
  <c r="E25" i="2"/>
  <c r="D25" i="2"/>
  <c r="J24" i="2"/>
  <c r="I24" i="2"/>
  <c r="E24" i="2"/>
  <c r="D24" i="2"/>
  <c r="J23" i="2"/>
  <c r="I23" i="2"/>
  <c r="E23" i="2"/>
  <c r="D23" i="2"/>
  <c r="J22" i="2"/>
  <c r="I22" i="2"/>
  <c r="E22" i="2"/>
  <c r="D22" i="2"/>
  <c r="J21" i="2"/>
  <c r="I21" i="2"/>
  <c r="E21" i="2"/>
  <c r="D21" i="2"/>
  <c r="J20" i="2"/>
  <c r="I20" i="2"/>
  <c r="E20" i="2"/>
  <c r="D20" i="2"/>
  <c r="J19" i="2"/>
  <c r="I19" i="2"/>
  <c r="E19" i="2"/>
  <c r="D19" i="2"/>
  <c r="J18" i="2"/>
  <c r="I18" i="2"/>
  <c r="E18" i="2"/>
  <c r="D18" i="2"/>
  <c r="J17" i="2"/>
  <c r="I17" i="2"/>
  <c r="E17" i="2"/>
  <c r="D17" i="2"/>
  <c r="J16" i="2"/>
  <c r="I16" i="2"/>
  <c r="E16" i="2"/>
  <c r="D16" i="2"/>
  <c r="J15" i="2"/>
  <c r="I15" i="2"/>
  <c r="E15" i="2"/>
  <c r="D15" i="2"/>
  <c r="J14" i="2"/>
  <c r="I14" i="2"/>
  <c r="E14" i="2"/>
  <c r="D14" i="2"/>
  <c r="J13" i="2"/>
  <c r="I13" i="2"/>
  <c r="E13" i="2"/>
  <c r="D13" i="2"/>
  <c r="J12" i="2"/>
  <c r="I12" i="2"/>
  <c r="E12" i="2"/>
  <c r="D12" i="2"/>
  <c r="J11" i="2"/>
  <c r="I11" i="2"/>
  <c r="E11" i="2"/>
  <c r="D11" i="2"/>
  <c r="J10" i="2"/>
  <c r="I10" i="2"/>
  <c r="E10" i="2"/>
  <c r="D10" i="2"/>
  <c r="J9" i="2"/>
  <c r="I9" i="2"/>
  <c r="E9" i="2"/>
  <c r="D9" i="2"/>
  <c r="J8" i="2"/>
  <c r="I8" i="2"/>
  <c r="E8" i="2"/>
  <c r="D8" i="2"/>
  <c r="J7" i="2"/>
  <c r="I7" i="2"/>
  <c r="E7" i="2"/>
  <c r="D7" i="2"/>
  <c r="J6" i="2"/>
  <c r="I6" i="2"/>
  <c r="E6" i="2"/>
  <c r="D6" i="2"/>
  <c r="J5" i="2"/>
  <c r="I5" i="2"/>
  <c r="E5" i="2"/>
  <c r="D5" i="2"/>
  <c r="J4" i="2"/>
  <c r="J58" i="2" s="1"/>
  <c r="D4" i="2"/>
  <c r="D55" i="2" s="1"/>
  <c r="Q3" i="1"/>
  <c r="R3" i="1" s="1"/>
  <c r="Q4" i="1"/>
  <c r="R4" i="1"/>
  <c r="Q5" i="1"/>
  <c r="R5" i="1"/>
  <c r="Q6" i="1"/>
  <c r="R6" i="1"/>
  <c r="S5" i="3" l="1"/>
  <c r="R3" i="3"/>
  <c r="S3" i="3" s="1"/>
  <c r="R4" i="3"/>
  <c r="S4" i="3" s="1"/>
  <c r="R5" i="3"/>
  <c r="R6" i="3"/>
  <c r="S6" i="3" s="1"/>
  <c r="E4" i="2"/>
  <c r="J57" i="2"/>
  <c r="E58" i="2" l="1"/>
  <c r="E57" i="2"/>
</calcChain>
</file>

<file path=xl/sharedStrings.xml><?xml version="1.0" encoding="utf-8"?>
<sst xmlns="http://schemas.openxmlformats.org/spreadsheetml/2006/main" count="160" uniqueCount="45">
  <si>
    <t>12h</t>
  </si>
  <si>
    <t>8h</t>
  </si>
  <si>
    <t>4h</t>
  </si>
  <si>
    <t>0h</t>
  </si>
  <si>
    <t>Std. Deviation</t>
  </si>
  <si>
    <t>Mean</t>
  </si>
  <si>
    <t>mean</t>
  </si>
  <si>
    <t>ratio For3/cdc2</t>
  </si>
  <si>
    <t>cdc2 intensity</t>
  </si>
  <si>
    <t>For3 intensity</t>
  </si>
  <si>
    <t>Replicate 3</t>
  </si>
  <si>
    <t>Replicate 2</t>
  </si>
  <si>
    <t>Replicate 1</t>
  </si>
  <si>
    <t>Alexa-fluor phalloidin</t>
  </si>
  <si>
    <t>Glucose</t>
  </si>
  <si>
    <t>Glycerol</t>
  </si>
  <si>
    <t>cell number</t>
  </si>
  <si>
    <t>Calbe area (U.R.)</t>
  </si>
  <si>
    <t>Patch area (U.R.)</t>
  </si>
  <si>
    <t>Cable to patch ratio (U.R.)</t>
  </si>
  <si>
    <t>Normalized mean</t>
  </si>
  <si>
    <t>Ratio mean</t>
  </si>
  <si>
    <t>For3DAD glucose</t>
  </si>
  <si>
    <t>For3DAD glycerol</t>
  </si>
  <si>
    <t>For3DAD rlc1S35A glucose</t>
  </si>
  <si>
    <t>For3DAD rlc1S35A glycerol</t>
  </si>
  <si>
    <t>****</t>
  </si>
  <si>
    <t>Significant differences?</t>
  </si>
  <si>
    <t>&lt;0,0001</t>
  </si>
  <si>
    <t>pvalue</t>
  </si>
  <si>
    <t xml:space="preserve">for3DAD pak1(M460G) pak2Δ </t>
  </si>
  <si>
    <t xml:space="preserve">pak1(M460G) pak2Δ </t>
  </si>
  <si>
    <t>for3DAD rlc1(S35A)</t>
  </si>
  <si>
    <t>for3DAD</t>
  </si>
  <si>
    <t>rlc1(S35A)</t>
  </si>
  <si>
    <t>WT</t>
  </si>
  <si>
    <t>Ring contriction and dissasembly</t>
  </si>
  <si>
    <t>Node condensation and ring maturation</t>
  </si>
  <si>
    <r>
      <rPr>
        <sz val="9.5"/>
        <color theme="1"/>
        <rFont val="Calibri"/>
        <family val="2"/>
      </rPr>
      <t>µ</t>
    </r>
    <r>
      <rPr>
        <sz val="6.2"/>
        <color theme="1"/>
        <rFont val="Calibri"/>
        <family val="2"/>
      </rPr>
      <t>m/min</t>
    </r>
  </si>
  <si>
    <t>Time (minutes)</t>
  </si>
  <si>
    <t>Replicae 3</t>
  </si>
  <si>
    <t>Multiseptated cells</t>
  </si>
  <si>
    <t>Septated cells</t>
  </si>
  <si>
    <t>Ring contriction rate</t>
  </si>
  <si>
    <t>Ring assembly and contraction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</si>
</sst>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.5"/>
      <color theme="1"/>
      <name val="Calibri"/>
      <family val="2"/>
    </font>
    <font>
      <sz val="6.2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theme="6"/>
      </right>
      <top/>
      <bottom style="thick">
        <color theme="6"/>
      </bottom>
      <diagonal/>
    </border>
    <border>
      <left/>
      <right/>
      <top/>
      <bottom style="thick">
        <color theme="6"/>
      </bottom>
      <diagonal/>
    </border>
    <border>
      <left style="thick">
        <color theme="6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6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4"/>
      </left>
      <right/>
      <top/>
      <bottom/>
      <diagonal/>
    </border>
    <border>
      <left/>
      <right style="thick">
        <color theme="6"/>
      </right>
      <top style="thick">
        <color theme="6"/>
      </top>
      <bottom/>
      <diagonal/>
    </border>
    <border>
      <left/>
      <right/>
      <top style="thick">
        <color theme="6"/>
      </top>
      <bottom/>
      <diagonal/>
    </border>
    <border>
      <left style="thick">
        <color theme="6"/>
      </left>
      <right/>
      <top style="thick">
        <color theme="6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theme="3"/>
      </left>
      <right/>
      <top/>
      <bottom/>
      <diagonal/>
    </border>
    <border>
      <left style="thick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ck">
        <color theme="5"/>
      </left>
      <right/>
      <top/>
      <bottom style="thick">
        <color theme="5"/>
      </bottom>
      <diagonal/>
    </border>
    <border>
      <left/>
      <right/>
      <top/>
      <bottom style="thick">
        <color theme="5"/>
      </bottom>
      <diagonal/>
    </border>
    <border>
      <left/>
      <right style="thick">
        <color theme="5"/>
      </right>
      <top/>
      <bottom style="thick">
        <color theme="5"/>
      </bottom>
      <diagonal/>
    </border>
    <border>
      <left style="thick">
        <color theme="6"/>
      </left>
      <right/>
      <top/>
      <bottom style="thick">
        <color theme="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3" fillId="0" borderId="0" xfId="0" applyFont="1"/>
    <xf numFmtId="0" fontId="3" fillId="0" borderId="0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3" fillId="2" borderId="0" xfId="0" applyFont="1" applyFill="1"/>
    <xf numFmtId="0" fontId="3" fillId="3" borderId="4" xfId="0" applyFont="1" applyFill="1" applyBorder="1"/>
    <xf numFmtId="0" fontId="3" fillId="4" borderId="5" xfId="0" applyFont="1" applyFill="1" applyBorder="1"/>
    <xf numFmtId="0" fontId="3" fillId="5" borderId="6" xfId="0" applyFont="1" applyFill="1" applyBorder="1"/>
    <xf numFmtId="0" fontId="3" fillId="3" borderId="7" xfId="0" applyFont="1" applyFill="1" applyBorder="1"/>
    <xf numFmtId="0" fontId="3" fillId="4" borderId="0" xfId="0" applyFont="1" applyFill="1" applyBorder="1"/>
    <xf numFmtId="0" fontId="3" fillId="5" borderId="8" xfId="0" applyFont="1" applyFill="1" applyBorder="1"/>
    <xf numFmtId="0" fontId="3" fillId="3" borderId="9" xfId="0" applyFont="1" applyFill="1" applyBorder="1"/>
    <xf numFmtId="0" fontId="3" fillId="5" borderId="1" xfId="0" applyFont="1" applyFill="1" applyBorder="1"/>
    <xf numFmtId="0" fontId="3" fillId="6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3" fillId="3" borderId="13" xfId="0" applyFont="1" applyFill="1" applyBorder="1"/>
    <xf numFmtId="0" fontId="3" fillId="4" borderId="0" xfId="0" applyFont="1" applyFill="1"/>
    <xf numFmtId="0" fontId="3" fillId="5" borderId="0" xfId="0" applyFont="1" applyFill="1"/>
    <xf numFmtId="0" fontId="3" fillId="6" borderId="14" xfId="0" applyFont="1" applyFill="1" applyBorder="1"/>
    <xf numFmtId="0" fontId="3" fillId="6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3" fillId="5" borderId="18" xfId="0" applyFont="1" applyFill="1" applyBorder="1"/>
    <xf numFmtId="0" fontId="3" fillId="7" borderId="0" xfId="0" applyFont="1" applyFill="1"/>
    <xf numFmtId="3" fontId="3" fillId="7" borderId="0" xfId="0" applyNumberFormat="1" applyFont="1" applyFill="1"/>
    <xf numFmtId="0" fontId="3" fillId="7" borderId="28" xfId="0" applyFont="1" applyFill="1" applyBorder="1"/>
    <xf numFmtId="0" fontId="3" fillId="8" borderId="0" xfId="0" applyFont="1" applyFill="1"/>
    <xf numFmtId="3" fontId="3" fillId="8" borderId="0" xfId="0" applyNumberFormat="1" applyFont="1" applyFill="1"/>
    <xf numFmtId="0" fontId="3" fillId="8" borderId="28" xfId="0" applyFont="1" applyFill="1" applyBorder="1"/>
    <xf numFmtId="0" fontId="3" fillId="7" borderId="29" xfId="0" applyFont="1" applyFill="1" applyBorder="1"/>
    <xf numFmtId="0" fontId="3" fillId="8" borderId="29" xfId="0" applyFont="1" applyFill="1" applyBorder="1"/>
    <xf numFmtId="0" fontId="3" fillId="7" borderId="30" xfId="0" applyFont="1" applyFill="1" applyBorder="1"/>
    <xf numFmtId="0" fontId="3" fillId="8" borderId="30" xfId="0" applyFont="1" applyFill="1" applyBorder="1"/>
    <xf numFmtId="0" fontId="2" fillId="0" borderId="17" xfId="0" applyFont="1" applyBorder="1"/>
    <xf numFmtId="0" fontId="1" fillId="7" borderId="16" xfId="0" applyFont="1" applyFill="1" applyBorder="1"/>
    <xf numFmtId="0" fontId="1" fillId="8" borderId="16" xfId="0" applyFont="1" applyFill="1" applyBorder="1"/>
    <xf numFmtId="0" fontId="2" fillId="0" borderId="3" xfId="0" applyFont="1" applyBorder="1"/>
    <xf numFmtId="0" fontId="1" fillId="7" borderId="2" xfId="0" applyFont="1" applyFill="1" applyBorder="1"/>
    <xf numFmtId="0" fontId="1" fillId="8" borderId="2" xfId="0" applyFont="1" applyFill="1" applyBorder="1"/>
    <xf numFmtId="0" fontId="3" fillId="9" borderId="18" xfId="0" applyFont="1" applyFill="1" applyBorder="1"/>
    <xf numFmtId="0" fontId="3" fillId="9" borderId="8" xfId="0" applyFont="1" applyFill="1" applyBorder="1"/>
    <xf numFmtId="0" fontId="3" fillId="9" borderId="6" xfId="0" applyFont="1" applyFill="1" applyBorder="1"/>
    <xf numFmtId="0" fontId="3" fillId="9" borderId="32" xfId="0" applyFont="1" applyFill="1" applyBorder="1"/>
    <xf numFmtId="0" fontId="3" fillId="3" borderId="33" xfId="0" applyFont="1" applyFill="1" applyBorder="1"/>
    <xf numFmtId="0" fontId="3" fillId="9" borderId="34" xfId="0" applyFont="1" applyFill="1" applyBorder="1"/>
    <xf numFmtId="0" fontId="3" fillId="5" borderId="35" xfId="0" applyFont="1" applyFill="1" applyBorder="1"/>
    <xf numFmtId="0" fontId="3" fillId="3" borderId="36" xfId="0" applyFont="1" applyFill="1" applyBorder="1"/>
    <xf numFmtId="0" fontId="3" fillId="9" borderId="37" xfId="0" applyFont="1" applyFill="1" applyBorder="1"/>
    <xf numFmtId="0" fontId="3" fillId="5" borderId="5" xfId="0" applyFont="1" applyFill="1" applyBorder="1"/>
    <xf numFmtId="0" fontId="2" fillId="8" borderId="44" xfId="0" applyFont="1" applyFill="1" applyBorder="1" applyAlignment="1">
      <alignment horizontal="center"/>
    </xf>
    <xf numFmtId="0" fontId="2" fillId="8" borderId="45" xfId="0" applyFont="1" applyFill="1" applyBorder="1" applyAlignment="1">
      <alignment horizontal="center"/>
    </xf>
    <xf numFmtId="0" fontId="2" fillId="8" borderId="46" xfId="0" applyFont="1" applyFill="1" applyBorder="1" applyAlignment="1">
      <alignment horizontal="center"/>
    </xf>
    <xf numFmtId="0" fontId="2" fillId="8" borderId="47" xfId="0" applyFont="1" applyFill="1" applyBorder="1" applyAlignment="1">
      <alignment horizontal="center"/>
    </xf>
    <xf numFmtId="0" fontId="2" fillId="8" borderId="48" xfId="0" applyFont="1" applyFill="1" applyBorder="1" applyAlignment="1">
      <alignment horizontal="center"/>
    </xf>
    <xf numFmtId="0" fontId="2" fillId="8" borderId="49" xfId="0" applyFont="1" applyFill="1" applyBorder="1" applyAlignment="1">
      <alignment horizontal="center"/>
    </xf>
    <xf numFmtId="0" fontId="2" fillId="8" borderId="50" xfId="0" applyFont="1" applyFill="1" applyBorder="1" applyAlignment="1">
      <alignment horizontal="center"/>
    </xf>
    <xf numFmtId="0" fontId="2" fillId="8" borderId="51" xfId="0" applyFont="1" applyFill="1" applyBorder="1" applyAlignment="1">
      <alignment horizontal="center"/>
    </xf>
    <xf numFmtId="0" fontId="2" fillId="8" borderId="52" xfId="0" applyFont="1" applyFill="1" applyBorder="1" applyAlignment="1">
      <alignment horizontal="center"/>
    </xf>
    <xf numFmtId="0" fontId="2" fillId="8" borderId="53" xfId="0" applyFont="1" applyFill="1" applyBorder="1" applyAlignment="1">
      <alignment horizontal="center"/>
    </xf>
    <xf numFmtId="0" fontId="3" fillId="8" borderId="54" xfId="0" applyFont="1" applyFill="1" applyBorder="1"/>
    <xf numFmtId="0" fontId="3" fillId="8" borderId="55" xfId="0" applyFont="1" applyFill="1" applyBorder="1"/>
    <xf numFmtId="0" fontId="0" fillId="8" borderId="56" xfId="0" applyFill="1" applyBorder="1"/>
    <xf numFmtId="0" fontId="0" fillId="8" borderId="54" xfId="0" applyFill="1" applyBorder="1"/>
    <xf numFmtId="0" fontId="3" fillId="8" borderId="55" xfId="0" applyFont="1" applyFill="1" applyBorder="1" applyAlignment="1">
      <alignment horizontal="center"/>
    </xf>
    <xf numFmtId="0" fontId="0" fillId="8" borderId="54" xfId="0" applyFill="1" applyBorder="1" applyAlignment="1">
      <alignment horizontal="center"/>
    </xf>
    <xf numFmtId="0" fontId="0" fillId="8" borderId="56" xfId="0" applyFill="1" applyBorder="1" applyAlignment="1">
      <alignment horizontal="center"/>
    </xf>
    <xf numFmtId="0" fontId="3" fillId="8" borderId="57" xfId="0" applyFont="1" applyFill="1" applyBorder="1"/>
    <xf numFmtId="0" fontId="3" fillId="8" borderId="0" xfId="0" applyFont="1" applyFill="1" applyBorder="1"/>
    <xf numFmtId="0" fontId="0" fillId="8" borderId="58" xfId="0" applyFill="1" applyBorder="1"/>
    <xf numFmtId="0" fontId="0" fillId="8" borderId="57" xfId="0" applyFill="1" applyBorder="1"/>
    <xf numFmtId="0" fontId="3" fillId="8" borderId="0" xfId="0" applyFont="1" applyFill="1" applyBorder="1" applyAlignment="1">
      <alignment horizontal="center"/>
    </xf>
    <xf numFmtId="0" fontId="0" fillId="8" borderId="57" xfId="0" applyFill="1" applyBorder="1" applyAlignment="1">
      <alignment horizontal="center"/>
    </xf>
    <xf numFmtId="0" fontId="0" fillId="8" borderId="58" xfId="0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3" fillId="8" borderId="58" xfId="0" applyFont="1" applyFill="1" applyBorder="1"/>
    <xf numFmtId="0" fontId="3" fillId="8" borderId="54" xfId="0" applyFont="1" applyFill="1" applyBorder="1" applyAlignment="1">
      <alignment horizontal="center"/>
    </xf>
    <xf numFmtId="0" fontId="5" fillId="8" borderId="55" xfId="0" applyFont="1" applyFill="1" applyBorder="1" applyAlignment="1">
      <alignment horizontal="center"/>
    </xf>
    <xf numFmtId="0" fontId="3" fillId="8" borderId="56" xfId="0" applyFont="1" applyFill="1" applyBorder="1" applyAlignment="1">
      <alignment horizontal="center"/>
    </xf>
    <xf numFmtId="0" fontId="3" fillId="8" borderId="57" xfId="0" applyFont="1" applyFill="1" applyBorder="1" applyAlignment="1">
      <alignment horizontal="center"/>
    </xf>
    <xf numFmtId="0" fontId="3" fillId="8" borderId="58" xfId="0" applyFont="1" applyFill="1" applyBorder="1" applyAlignment="1">
      <alignment horizontal="center"/>
    </xf>
    <xf numFmtId="0" fontId="3" fillId="8" borderId="57" xfId="0" applyFont="1" applyFill="1" applyBorder="1" applyAlignment="1"/>
    <xf numFmtId="0" fontId="3" fillId="8" borderId="58" xfId="0" applyFont="1" applyFill="1" applyBorder="1" applyAlignment="1"/>
    <xf numFmtId="0" fontId="0" fillId="8" borderId="0" xfId="0" applyFill="1" applyBorder="1"/>
    <xf numFmtId="0" fontId="3" fillId="8" borderId="59" xfId="0" applyFont="1" applyFill="1" applyBorder="1" applyAlignment="1">
      <alignment horizontal="center"/>
    </xf>
    <xf numFmtId="0" fontId="3" fillId="8" borderId="60" xfId="0" applyFont="1" applyFill="1" applyBorder="1" applyAlignment="1">
      <alignment horizontal="center"/>
    </xf>
    <xf numFmtId="0" fontId="3" fillId="8" borderId="61" xfId="0" applyFont="1" applyFill="1" applyBorder="1" applyAlignment="1">
      <alignment horizontal="center"/>
    </xf>
    <xf numFmtId="0" fontId="3" fillId="8" borderId="59" xfId="0" applyFont="1" applyFill="1" applyBorder="1" applyAlignment="1"/>
    <xf numFmtId="0" fontId="3" fillId="8" borderId="61" xfId="0" applyFont="1" applyFill="1" applyBorder="1" applyAlignment="1"/>
    <xf numFmtId="0" fontId="5" fillId="0" borderId="0" xfId="0" applyFont="1" applyFill="1" applyBorder="1"/>
    <xf numFmtId="0" fontId="3" fillId="0" borderId="27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7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4" fillId="6" borderId="31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8" borderId="66" xfId="0" applyFont="1" applyFill="1" applyBorder="1" applyAlignment="1">
      <alignment horizontal="center"/>
    </xf>
    <xf numFmtId="0" fontId="3" fillId="8" borderId="60" xfId="0" applyFont="1" applyFill="1" applyBorder="1" applyAlignment="1">
      <alignment horizontal="center"/>
    </xf>
    <xf numFmtId="0" fontId="3" fillId="8" borderId="65" xfId="0" applyFont="1" applyFill="1" applyBorder="1" applyAlignment="1">
      <alignment horizontal="center"/>
    </xf>
    <xf numFmtId="0" fontId="4" fillId="8" borderId="64" xfId="0" applyFont="1" applyFill="1" applyBorder="1" applyAlignment="1">
      <alignment horizontal="center"/>
    </xf>
    <xf numFmtId="0" fontId="4" fillId="8" borderId="63" xfId="0" applyFont="1" applyFill="1" applyBorder="1" applyAlignment="1">
      <alignment horizontal="center"/>
    </xf>
    <xf numFmtId="0" fontId="4" fillId="8" borderId="62" xfId="0" applyFont="1" applyFill="1" applyBorder="1" applyAlignment="1">
      <alignment horizontal="center"/>
    </xf>
    <xf numFmtId="0" fontId="6" fillId="8" borderId="64" xfId="0" applyFont="1" applyFill="1" applyBorder="1" applyAlignment="1">
      <alignment horizontal="center"/>
    </xf>
    <xf numFmtId="0" fontId="6" fillId="8" borderId="63" xfId="0" applyFont="1" applyFill="1" applyBorder="1" applyAlignment="1">
      <alignment horizontal="center"/>
    </xf>
    <xf numFmtId="0" fontId="6" fillId="8" borderId="62" xfId="0" applyFont="1" applyFill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2" fillId="10" borderId="67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/>
    </xf>
    <xf numFmtId="0" fontId="2" fillId="10" borderId="68" xfId="0" applyFont="1" applyFill="1" applyBorder="1" applyAlignment="1">
      <alignment horizontal="center"/>
    </xf>
    <xf numFmtId="0" fontId="2" fillId="2" borderId="6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6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5" fillId="10" borderId="0" xfId="0" applyFont="1" applyFill="1" applyAlignment="1">
      <alignment horizontal="center"/>
    </xf>
    <xf numFmtId="0" fontId="2" fillId="10" borderId="16" xfId="0" applyFont="1" applyFill="1" applyBorder="1" applyAlignment="1">
      <alignment horizontal="center"/>
    </xf>
    <xf numFmtId="0" fontId="3" fillId="10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10" borderId="71" xfId="0" applyFont="1" applyFill="1" applyBorder="1" applyAlignment="1">
      <alignment horizontal="center"/>
    </xf>
    <xf numFmtId="0" fontId="3" fillId="10" borderId="70" xfId="0" applyFont="1" applyFill="1" applyBorder="1" applyAlignment="1">
      <alignment horizontal="center"/>
    </xf>
    <xf numFmtId="0" fontId="3" fillId="10" borderId="69" xfId="0" applyFont="1" applyFill="1" applyBorder="1" applyAlignment="1">
      <alignment horizontal="center"/>
    </xf>
    <xf numFmtId="0" fontId="4" fillId="10" borderId="71" xfId="0" applyFont="1" applyFill="1" applyBorder="1" applyAlignment="1">
      <alignment horizontal="center"/>
    </xf>
    <xf numFmtId="0" fontId="4" fillId="10" borderId="70" xfId="0" applyFont="1" applyFill="1" applyBorder="1" applyAlignment="1">
      <alignment horizontal="center"/>
    </xf>
    <xf numFmtId="0" fontId="4" fillId="10" borderId="69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71" xfId="0" applyFont="1" applyFill="1" applyBorder="1" applyAlignment="1">
      <alignment horizontal="center"/>
    </xf>
    <xf numFmtId="0" fontId="3" fillId="2" borderId="70" xfId="0" applyFont="1" applyFill="1" applyBorder="1" applyAlignment="1">
      <alignment horizontal="center"/>
    </xf>
    <xf numFmtId="0" fontId="3" fillId="2" borderId="69" xfId="0" applyFont="1" applyFill="1" applyBorder="1" applyAlignment="1">
      <alignment horizontal="center"/>
    </xf>
    <xf numFmtId="0" fontId="4" fillId="2" borderId="70" xfId="0" applyFont="1" applyFill="1" applyBorder="1" applyAlignment="1">
      <alignment horizontal="center"/>
    </xf>
    <xf numFmtId="0" fontId="4" fillId="2" borderId="69" xfId="0" applyFont="1" applyFill="1" applyBorder="1" applyAlignment="1">
      <alignment horizontal="center"/>
    </xf>
    <xf numFmtId="0" fontId="4" fillId="2" borderId="7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bro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>
        <row r="2">
          <cell r="B2">
            <v>0.1574835</v>
          </cell>
        </row>
        <row r="3">
          <cell r="B3">
            <v>0.21552370000000001</v>
          </cell>
        </row>
        <row r="4">
          <cell r="B4">
            <v>0.17816799999999999</v>
          </cell>
        </row>
        <row r="5">
          <cell r="B5">
            <v>0.16457820000000001</v>
          </cell>
        </row>
        <row r="6">
          <cell r="B6">
            <v>0.19215389999999999</v>
          </cell>
        </row>
        <row r="7">
          <cell r="B7">
            <v>0.24409429999999999</v>
          </cell>
        </row>
        <row r="8">
          <cell r="B8">
            <v>0.2221159</v>
          </cell>
        </row>
        <row r="9">
          <cell r="B9">
            <v>0.20792359999999999</v>
          </cell>
        </row>
        <row r="10">
          <cell r="B10">
            <v>0.1943125</v>
          </cell>
        </row>
        <row r="11">
          <cell r="B11">
            <v>0.2351512</v>
          </cell>
        </row>
        <row r="12">
          <cell r="B12">
            <v>0.1769481</v>
          </cell>
        </row>
        <row r="13">
          <cell r="B13">
            <v>0.23765790000000001</v>
          </cell>
        </row>
        <row r="14">
          <cell r="B14">
            <v>0.18284980000000001</v>
          </cell>
        </row>
        <row r="15">
          <cell r="B15">
            <v>0.22697139999999999</v>
          </cell>
        </row>
        <row r="16">
          <cell r="B16">
            <v>0.16836909999999999</v>
          </cell>
        </row>
        <row r="17">
          <cell r="B17">
            <v>0.1522868</v>
          </cell>
        </row>
        <row r="18">
          <cell r="B18">
            <v>0.2040275</v>
          </cell>
        </row>
        <row r="19">
          <cell r="B19">
            <v>0.16330249999999999</v>
          </cell>
        </row>
        <row r="20">
          <cell r="B20">
            <v>0.14124429999999999</v>
          </cell>
        </row>
        <row r="21">
          <cell r="B21">
            <v>0.245168</v>
          </cell>
        </row>
        <row r="22">
          <cell r="B22">
            <v>0.22589429999999999</v>
          </cell>
        </row>
        <row r="23">
          <cell r="B23">
            <v>0.22745750000000001</v>
          </cell>
        </row>
        <row r="24">
          <cell r="B24">
            <v>0.29370160000000001</v>
          </cell>
        </row>
        <row r="25">
          <cell r="B25">
            <v>0.22995699999999999</v>
          </cell>
        </row>
        <row r="26">
          <cell r="B26">
            <v>0.27093289999999998</v>
          </cell>
        </row>
        <row r="27">
          <cell r="B27">
            <v>0.26282549999999999</v>
          </cell>
        </row>
        <row r="28">
          <cell r="B28">
            <v>0.26873960000000002</v>
          </cell>
        </row>
        <row r="29">
          <cell r="B29">
            <v>0.2227073</v>
          </cell>
        </row>
        <row r="30">
          <cell r="B30">
            <v>0.28495910000000002</v>
          </cell>
        </row>
        <row r="31">
          <cell r="B31">
            <v>0.2725902</v>
          </cell>
        </row>
        <row r="32">
          <cell r="B32">
            <v>0.1448982</v>
          </cell>
        </row>
        <row r="33">
          <cell r="B33">
            <v>0.2039474</v>
          </cell>
        </row>
        <row r="34">
          <cell r="B34">
            <v>0.1760234</v>
          </cell>
        </row>
        <row r="35">
          <cell r="B35">
            <v>0.17134759999999999</v>
          </cell>
        </row>
        <row r="36">
          <cell r="B36">
            <v>0.21620449999999999</v>
          </cell>
        </row>
        <row r="37">
          <cell r="B37">
            <v>0.16666300000000001</v>
          </cell>
        </row>
        <row r="38">
          <cell r="B38">
            <v>0.3091546</v>
          </cell>
        </row>
        <row r="39">
          <cell r="B39">
            <v>0.2727289</v>
          </cell>
        </row>
        <row r="40">
          <cell r="B40">
            <v>0.16847390000000001</v>
          </cell>
        </row>
        <row r="41">
          <cell r="B41">
            <v>0.21967339999999999</v>
          </cell>
        </row>
        <row r="42">
          <cell r="B42">
            <v>0.16342660000000001</v>
          </cell>
        </row>
        <row r="43">
          <cell r="B43">
            <v>0.1708411</v>
          </cell>
        </row>
        <row r="44">
          <cell r="B44">
            <v>0.19160940000000001</v>
          </cell>
        </row>
        <row r="45">
          <cell r="B45">
            <v>0.1172777</v>
          </cell>
        </row>
        <row r="46">
          <cell r="B46">
            <v>0.1319919</v>
          </cell>
        </row>
        <row r="47">
          <cell r="B47">
            <v>0.15936600000000001</v>
          </cell>
        </row>
        <row r="48">
          <cell r="B48">
            <v>0.20906060000000001</v>
          </cell>
        </row>
        <row r="49">
          <cell r="B49">
            <v>0.13809850000000001</v>
          </cell>
        </row>
        <row r="50">
          <cell r="B50">
            <v>0.16547419999999999</v>
          </cell>
        </row>
        <row r="51">
          <cell r="B51">
            <v>0.17082990000000001</v>
          </cell>
        </row>
        <row r="52">
          <cell r="B52">
            <v>0.16786280000000001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zoomScale="91" zoomScaleNormal="91" workbookViewId="0">
      <selection activeCell="D4" sqref="D4"/>
    </sheetView>
  </sheetViews>
  <sheetFormatPr baseColWidth="10" defaultRowHeight="15" x14ac:dyDescent="0.25"/>
  <sheetData>
    <row r="1" spans="1:18" ht="16.5" thickTop="1" thickBot="1" x14ac:dyDescent="0.3">
      <c r="A1" s="3"/>
      <c r="B1" s="93" t="s">
        <v>12</v>
      </c>
      <c r="C1" s="94"/>
      <c r="D1" s="95"/>
      <c r="E1" s="3"/>
      <c r="G1" s="99" t="s">
        <v>11</v>
      </c>
      <c r="H1" s="100"/>
      <c r="I1" s="101"/>
      <c r="J1" s="3"/>
      <c r="L1" s="96" t="s">
        <v>10</v>
      </c>
      <c r="M1" s="97"/>
      <c r="N1" s="98"/>
      <c r="O1" s="3"/>
      <c r="P1" s="3"/>
    </row>
    <row r="2" spans="1:18" ht="15.75" thickBot="1" x14ac:dyDescent="0.3">
      <c r="A2" s="3"/>
      <c r="B2" s="26" t="s">
        <v>9</v>
      </c>
      <c r="C2" s="20" t="s">
        <v>8</v>
      </c>
      <c r="D2" s="14" t="s">
        <v>7</v>
      </c>
      <c r="E2" s="7" t="s">
        <v>6</v>
      </c>
      <c r="G2" s="26" t="s">
        <v>9</v>
      </c>
      <c r="H2" s="20" t="s">
        <v>8</v>
      </c>
      <c r="I2" s="14" t="s">
        <v>7</v>
      </c>
      <c r="J2" s="7" t="s">
        <v>6</v>
      </c>
      <c r="L2" s="26" t="s">
        <v>9</v>
      </c>
      <c r="M2" s="20" t="s">
        <v>8</v>
      </c>
      <c r="N2" s="14" t="s">
        <v>7</v>
      </c>
      <c r="O2" s="7" t="s">
        <v>6</v>
      </c>
      <c r="P2" s="3"/>
      <c r="Q2" s="25" t="s">
        <v>5</v>
      </c>
      <c r="R2" s="24" t="s">
        <v>4</v>
      </c>
    </row>
    <row r="3" spans="1:18" ht="15.75" thickTop="1" x14ac:dyDescent="0.25">
      <c r="A3" s="23" t="s">
        <v>3</v>
      </c>
      <c r="B3" s="21">
        <v>40.847000000000001</v>
      </c>
      <c r="C3" s="20">
        <v>26.858000000000001</v>
      </c>
      <c r="D3" s="14">
        <v>1.5208503983915407</v>
      </c>
      <c r="E3" s="7">
        <v>1</v>
      </c>
      <c r="G3" s="13">
        <v>43.235999999999997</v>
      </c>
      <c r="H3" s="20">
        <v>26.788</v>
      </c>
      <c r="I3" s="11">
        <v>1.6140062714648349</v>
      </c>
      <c r="J3" s="7">
        <v>1.0612524895096955</v>
      </c>
      <c r="L3" s="10">
        <v>48.89</v>
      </c>
      <c r="M3" s="20">
        <v>26.602</v>
      </c>
      <c r="N3" s="19">
        <v>1.8378317419742876</v>
      </c>
      <c r="O3" s="7">
        <v>1.2084237502373594</v>
      </c>
      <c r="P3" s="3"/>
      <c r="Q3" s="18">
        <f>(AVERAGE(E3,J3,O3))</f>
        <v>1.0898920799156848</v>
      </c>
      <c r="R3" s="17">
        <f>_xlfn.STDEV.S(E3,J3,Q3)</f>
        <v>4.5921454029908618E-2</v>
      </c>
    </row>
    <row r="4" spans="1:18" x14ac:dyDescent="0.25">
      <c r="A4" s="22" t="s">
        <v>2</v>
      </c>
      <c r="B4" s="21">
        <v>29.687000000000001</v>
      </c>
      <c r="C4" s="20">
        <v>26.524999999999999</v>
      </c>
      <c r="D4" s="14">
        <v>1.1192082940622057</v>
      </c>
      <c r="E4" s="7">
        <v>0.73590952485917493</v>
      </c>
      <c r="G4" s="13">
        <v>21.800999999999998</v>
      </c>
      <c r="H4" s="20">
        <v>25.83</v>
      </c>
      <c r="I4" s="11">
        <v>0.84401858304297328</v>
      </c>
      <c r="J4" s="7">
        <v>0.5549648959132415</v>
      </c>
      <c r="L4" s="10">
        <v>20.981000000000002</v>
      </c>
      <c r="M4" s="20">
        <v>26.555</v>
      </c>
      <c r="N4" s="19">
        <v>0.79009602711353799</v>
      </c>
      <c r="O4" s="7">
        <v>0.51950936656830127</v>
      </c>
      <c r="P4" s="3"/>
      <c r="Q4" s="18">
        <f>(AVERAGE(E4,J4,O4))</f>
        <v>0.6034612624469059</v>
      </c>
      <c r="R4" s="17">
        <f>_xlfn.STDEV.S(E4,J4,Q4)</f>
        <v>9.3661979592733882E-2</v>
      </c>
    </row>
    <row r="5" spans="1:18" x14ac:dyDescent="0.25">
      <c r="A5" s="22" t="s">
        <v>1</v>
      </c>
      <c r="B5" s="21">
        <v>24.106000000000002</v>
      </c>
      <c r="C5" s="20">
        <v>25.486000000000001</v>
      </c>
      <c r="D5" s="14">
        <v>0.9458526249705721</v>
      </c>
      <c r="E5" s="7">
        <v>0.62192351461452799</v>
      </c>
      <c r="G5" s="13">
        <v>25.731999999999999</v>
      </c>
      <c r="H5" s="20">
        <v>25.518000000000001</v>
      </c>
      <c r="I5" s="11">
        <v>1.008386237165922</v>
      </c>
      <c r="J5" s="7">
        <v>0.66304104482097426</v>
      </c>
      <c r="L5" s="10">
        <v>17.55</v>
      </c>
      <c r="M5" s="20">
        <v>25.242999999999999</v>
      </c>
      <c r="N5" s="19">
        <v>0.69524224537495549</v>
      </c>
      <c r="O5" s="7">
        <v>0.45714045649082075</v>
      </c>
      <c r="P5" s="3"/>
      <c r="Q5" s="18">
        <f>(AVERAGE(E5,J5,O5))</f>
        <v>0.58070167197544109</v>
      </c>
      <c r="R5" s="17">
        <f>_xlfn.STDEV.S(E5,J5,Q5)</f>
        <v>4.1169697435199812E-2</v>
      </c>
    </row>
    <row r="6" spans="1:18" ht="15.75" thickBot="1" x14ac:dyDescent="0.3">
      <c r="A6" s="16" t="s">
        <v>0</v>
      </c>
      <c r="B6" s="15">
        <v>23.36</v>
      </c>
      <c r="C6" s="12">
        <v>21.131</v>
      </c>
      <c r="D6" s="14">
        <v>1.105484832710236</v>
      </c>
      <c r="E6" s="7">
        <v>0.72688598029063378</v>
      </c>
      <c r="G6" s="13">
        <v>19.231000000000002</v>
      </c>
      <c r="H6" s="12">
        <v>21.864000000000001</v>
      </c>
      <c r="I6" s="11">
        <v>0.87957372850347604</v>
      </c>
      <c r="J6" s="7">
        <v>0.57834335936902004</v>
      </c>
      <c r="L6" s="10">
        <v>12.579000000000001</v>
      </c>
      <c r="M6" s="9">
        <v>21.6</v>
      </c>
      <c r="N6" s="8">
        <v>0.58236111111111111</v>
      </c>
      <c r="O6" s="7">
        <v>0.38291807775900855</v>
      </c>
      <c r="P6" s="3"/>
      <c r="Q6" s="6">
        <f>(AVERAGE(E6,J6,O6))</f>
        <v>0.56271580580622083</v>
      </c>
      <c r="R6" s="5">
        <f>_xlfn.STDEV.S(E6,J6,Q6)</f>
        <v>9.0609948727925604E-2</v>
      </c>
    </row>
    <row r="7" spans="1:18" ht="15.75" thickTop="1" x14ac:dyDescent="0.25">
      <c r="A7" s="3"/>
      <c r="B7" s="3"/>
      <c r="C7" s="4"/>
      <c r="D7" s="4"/>
      <c r="E7" s="4"/>
      <c r="F7" s="4"/>
      <c r="G7" s="4"/>
      <c r="H7" s="4"/>
      <c r="I7" s="4"/>
      <c r="J7" s="4"/>
      <c r="K7" s="3"/>
      <c r="L7" s="3"/>
      <c r="M7" s="3"/>
      <c r="N7" s="3"/>
      <c r="O7" s="3"/>
      <c r="P7" s="3"/>
    </row>
    <row r="8" spans="1:18" x14ac:dyDescent="0.25">
      <c r="C8" s="1"/>
      <c r="D8" s="2"/>
      <c r="E8" s="2"/>
      <c r="F8" s="1"/>
      <c r="G8" s="1"/>
      <c r="H8" s="2"/>
      <c r="I8" s="2"/>
      <c r="J8" s="1"/>
    </row>
    <row r="9" spans="1:18" x14ac:dyDescent="0.25">
      <c r="C9" s="1"/>
      <c r="D9" s="2"/>
      <c r="E9" s="2"/>
      <c r="F9" s="1"/>
      <c r="G9" s="1"/>
      <c r="H9" s="2"/>
      <c r="I9" s="2"/>
      <c r="J9" s="1"/>
    </row>
    <row r="10" spans="1:18" x14ac:dyDescent="0.25">
      <c r="C10" s="1"/>
      <c r="D10" s="1"/>
      <c r="E10" s="1"/>
      <c r="F10" s="1"/>
      <c r="G10" s="1"/>
      <c r="H10" s="1"/>
      <c r="I10" s="1"/>
      <c r="J10" s="1"/>
    </row>
  </sheetData>
  <mergeCells count="3">
    <mergeCell ref="B1:D1"/>
    <mergeCell ref="L1:N1"/>
    <mergeCell ref="G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sqref="A1:J59"/>
    </sheetView>
  </sheetViews>
  <sheetFormatPr baseColWidth="10" defaultRowHeight="15" x14ac:dyDescent="0.25"/>
  <sheetData>
    <row r="1" spans="1:10" x14ac:dyDescent="0.25">
      <c r="B1" s="102" t="s">
        <v>13</v>
      </c>
      <c r="C1" s="102"/>
      <c r="D1" s="102"/>
      <c r="E1" s="102"/>
      <c r="F1" s="102"/>
      <c r="G1" s="102"/>
      <c r="H1" s="102"/>
      <c r="I1" s="102"/>
      <c r="J1" s="102"/>
    </row>
    <row r="2" spans="1:10" ht="15.75" thickBot="1" x14ac:dyDescent="0.3">
      <c r="B2" s="103" t="s">
        <v>14</v>
      </c>
      <c r="C2" s="103"/>
      <c r="D2" s="103"/>
      <c r="E2" s="103"/>
      <c r="F2" s="3"/>
      <c r="G2" s="104" t="s">
        <v>15</v>
      </c>
      <c r="H2" s="104"/>
      <c r="I2" s="104"/>
      <c r="J2" s="104"/>
    </row>
    <row r="3" spans="1:10" x14ac:dyDescent="0.25">
      <c r="A3" t="s">
        <v>16</v>
      </c>
      <c r="B3" s="27" t="s">
        <v>17</v>
      </c>
      <c r="C3" s="27" t="s">
        <v>18</v>
      </c>
      <c r="D3" s="28" t="s">
        <v>19</v>
      </c>
      <c r="E3" s="29" t="s">
        <v>20</v>
      </c>
      <c r="F3" t="s">
        <v>16</v>
      </c>
      <c r="G3" s="30" t="s">
        <v>17</v>
      </c>
      <c r="H3" s="30" t="s">
        <v>18</v>
      </c>
      <c r="I3" s="31" t="s">
        <v>19</v>
      </c>
      <c r="J3" s="32" t="s">
        <v>20</v>
      </c>
    </row>
    <row r="4" spans="1:10" x14ac:dyDescent="0.25">
      <c r="A4">
        <v>1</v>
      </c>
      <c r="B4" s="28">
        <v>9301</v>
      </c>
      <c r="C4" s="28">
        <v>23639</v>
      </c>
      <c r="D4" s="27">
        <f t="shared" ref="D4:D54" si="0">(B4/C4)</f>
        <v>0.39345996023520452</v>
      </c>
      <c r="E4" s="33">
        <f t="shared" ref="E4:E54" si="1">D4/0.308571621616229</f>
        <v>1.2751009252709289</v>
      </c>
      <c r="F4">
        <v>1</v>
      </c>
      <c r="G4" s="31">
        <v>8446</v>
      </c>
      <c r="H4" s="31">
        <v>53631</v>
      </c>
      <c r="I4" s="30">
        <v>0.15748354496466599</v>
      </c>
      <c r="J4" s="34">
        <f>[1]Hoja1!B2/0.308571621616229</f>
        <v>0.51036287515727052</v>
      </c>
    </row>
    <row r="5" spans="1:10" x14ac:dyDescent="0.25">
      <c r="A5">
        <v>2</v>
      </c>
      <c r="B5" s="28">
        <v>7095</v>
      </c>
      <c r="C5" s="28">
        <v>17736</v>
      </c>
      <c r="D5" s="27">
        <f t="shared" si="0"/>
        <v>0.40003382949932342</v>
      </c>
      <c r="E5" s="33">
        <f t="shared" si="1"/>
        <v>1.2964051178913858</v>
      </c>
      <c r="F5">
        <v>2</v>
      </c>
      <c r="G5" s="31">
        <v>14947</v>
      </c>
      <c r="H5" s="31">
        <v>69352</v>
      </c>
      <c r="I5" s="30">
        <f t="shared" ref="I5:I54" si="2">(G5/H5)</f>
        <v>0.21552370515630406</v>
      </c>
      <c r="J5" s="34">
        <f>[1]Hoja1!B3/0.308571621616229</f>
        <v>0.6984559982254207</v>
      </c>
    </row>
    <row r="6" spans="1:10" x14ac:dyDescent="0.25">
      <c r="A6">
        <v>3</v>
      </c>
      <c r="B6" s="28">
        <v>11479</v>
      </c>
      <c r="C6" s="28">
        <v>32368</v>
      </c>
      <c r="D6" s="27">
        <f t="shared" si="0"/>
        <v>0.35464038556599109</v>
      </c>
      <c r="E6" s="33">
        <f t="shared" si="1"/>
        <v>1.1492968268062509</v>
      </c>
      <c r="F6">
        <v>3</v>
      </c>
      <c r="G6" s="31">
        <v>12083</v>
      </c>
      <c r="H6" s="31">
        <v>67818</v>
      </c>
      <c r="I6" s="30">
        <f t="shared" si="2"/>
        <v>0.17816803798401604</v>
      </c>
      <c r="J6" s="34">
        <f>[1]Hoja1!B4/0.308571621616229</f>
        <v>0.57739593507269382</v>
      </c>
    </row>
    <row r="7" spans="1:10" x14ac:dyDescent="0.25">
      <c r="A7">
        <v>4</v>
      </c>
      <c r="B7" s="28">
        <v>7417</v>
      </c>
      <c r="C7" s="28">
        <v>26743</v>
      </c>
      <c r="D7" s="27">
        <f t="shared" si="0"/>
        <v>0.27734360393373969</v>
      </c>
      <c r="E7" s="33">
        <f t="shared" si="1"/>
        <v>0.89879815415648423</v>
      </c>
      <c r="F7">
        <v>4</v>
      </c>
      <c r="G7" s="31">
        <v>8327</v>
      </c>
      <c r="H7" s="31">
        <v>50596</v>
      </c>
      <c r="I7" s="30">
        <f t="shared" si="2"/>
        <v>0.16457822752786783</v>
      </c>
      <c r="J7" s="34">
        <f>[1]Hoja1!B5/0.308571621616229</f>
        <v>0.53335494410657824</v>
      </c>
    </row>
    <row r="8" spans="1:10" x14ac:dyDescent="0.25">
      <c r="A8">
        <v>5</v>
      </c>
      <c r="B8" s="28">
        <v>12141</v>
      </c>
      <c r="C8" s="28">
        <v>34783</v>
      </c>
      <c r="D8" s="27">
        <f t="shared" si="0"/>
        <v>0.34904982318948913</v>
      </c>
      <c r="E8" s="33">
        <f t="shared" si="1"/>
        <v>1.1311792748835567</v>
      </c>
      <c r="F8">
        <v>5</v>
      </c>
      <c r="G8" s="31">
        <v>9708</v>
      </c>
      <c r="H8" s="31">
        <v>50522</v>
      </c>
      <c r="I8" s="30">
        <f t="shared" si="2"/>
        <v>0.19215391314674796</v>
      </c>
      <c r="J8" s="34">
        <f>[1]Hoja1!B6/0.308571621616229</f>
        <v>0.62272058264315089</v>
      </c>
    </row>
    <row r="9" spans="1:10" x14ac:dyDescent="0.25">
      <c r="A9">
        <v>6</v>
      </c>
      <c r="B9" s="28">
        <v>11872</v>
      </c>
      <c r="C9" s="28">
        <v>33111</v>
      </c>
      <c r="D9" s="27">
        <f t="shared" si="0"/>
        <v>0.35855153876355289</v>
      </c>
      <c r="E9" s="33">
        <f t="shared" si="1"/>
        <v>1.1619718523872684</v>
      </c>
      <c r="F9">
        <v>6</v>
      </c>
      <c r="G9" s="31">
        <v>13340</v>
      </c>
      <c r="H9" s="31">
        <v>54651</v>
      </c>
      <c r="I9" s="30">
        <f t="shared" si="2"/>
        <v>0.24409434411081224</v>
      </c>
      <c r="J9" s="34">
        <f>[1]Hoja1!B7/0.308571621616229</f>
        <v>0.79104584770786368</v>
      </c>
    </row>
    <row r="10" spans="1:10" x14ac:dyDescent="0.25">
      <c r="A10">
        <v>7</v>
      </c>
      <c r="B10" s="28">
        <v>4693</v>
      </c>
      <c r="C10" s="28">
        <v>14760</v>
      </c>
      <c r="D10" s="27">
        <f t="shared" si="0"/>
        <v>0.31795392953929541</v>
      </c>
      <c r="E10" s="33">
        <f t="shared" si="1"/>
        <v>1.0304056085064595</v>
      </c>
      <c r="F10">
        <v>7</v>
      </c>
      <c r="G10" s="31">
        <v>10443</v>
      </c>
      <c r="H10" s="31">
        <v>47016</v>
      </c>
      <c r="I10" s="30">
        <f t="shared" si="2"/>
        <v>0.22211587544665645</v>
      </c>
      <c r="J10" s="34">
        <f>[1]Hoja1!B8/0.308571621616229</f>
        <v>0.71981959597129097</v>
      </c>
    </row>
    <row r="11" spans="1:10" x14ac:dyDescent="0.25">
      <c r="A11">
        <v>8</v>
      </c>
      <c r="B11" s="28">
        <v>6810</v>
      </c>
      <c r="C11" s="28">
        <v>28157</v>
      </c>
      <c r="D11" s="27">
        <f t="shared" si="0"/>
        <v>0.24185815250204212</v>
      </c>
      <c r="E11" s="33">
        <f t="shared" si="1"/>
        <v>0.78379907794256432</v>
      </c>
      <c r="F11">
        <v>8</v>
      </c>
      <c r="G11" s="31">
        <v>8922</v>
      </c>
      <c r="H11" s="31">
        <v>42910</v>
      </c>
      <c r="I11" s="30">
        <f t="shared" si="2"/>
        <v>0.20792356094150546</v>
      </c>
      <c r="J11" s="34">
        <f>[1]Hoja1!B9/0.308571621616229</f>
        <v>0.67382605993040701</v>
      </c>
    </row>
    <row r="12" spans="1:10" x14ac:dyDescent="0.25">
      <c r="A12">
        <v>9</v>
      </c>
      <c r="B12" s="28">
        <v>12033</v>
      </c>
      <c r="C12" s="28">
        <v>34286</v>
      </c>
      <c r="D12" s="27">
        <f t="shared" si="0"/>
        <v>0.35095957533687222</v>
      </c>
      <c r="E12" s="33">
        <f t="shared" si="1"/>
        <v>1.1373682826004046</v>
      </c>
      <c r="F12">
        <v>9</v>
      </c>
      <c r="G12" s="31">
        <v>7079</v>
      </c>
      <c r="H12" s="31">
        <v>36431</v>
      </c>
      <c r="I12" s="30">
        <f t="shared" si="2"/>
        <v>0.19431253602700996</v>
      </c>
      <c r="J12" s="34">
        <f>[1]Hoja1!B10/0.308571621616229</f>
        <v>0.62971604122969793</v>
      </c>
    </row>
    <row r="13" spans="1:10" x14ac:dyDescent="0.25">
      <c r="A13">
        <v>10</v>
      </c>
      <c r="B13" s="28">
        <v>8510</v>
      </c>
      <c r="C13" s="28">
        <v>28116</v>
      </c>
      <c r="D13" s="27">
        <f t="shared" si="0"/>
        <v>0.30267463366054914</v>
      </c>
      <c r="E13" s="33">
        <f t="shared" si="1"/>
        <v>0.98088940284011628</v>
      </c>
      <c r="F13">
        <v>10</v>
      </c>
      <c r="G13" s="31">
        <v>12780</v>
      </c>
      <c r="H13" s="31">
        <v>54348</v>
      </c>
      <c r="I13" s="30">
        <f t="shared" si="2"/>
        <v>0.23515124751600794</v>
      </c>
      <c r="J13" s="34">
        <f>[1]Hoja1!B11/0.308571621616229</f>
        <v>0.76206359732087725</v>
      </c>
    </row>
    <row r="14" spans="1:10" x14ac:dyDescent="0.25">
      <c r="A14">
        <v>11</v>
      </c>
      <c r="B14" s="28">
        <v>10286</v>
      </c>
      <c r="C14" s="28">
        <v>34650</v>
      </c>
      <c r="D14" s="27">
        <f t="shared" si="0"/>
        <v>0.29685425685425687</v>
      </c>
      <c r="E14" s="33">
        <f t="shared" si="1"/>
        <v>0.96202708239792378</v>
      </c>
      <c r="F14">
        <v>11</v>
      </c>
      <c r="G14" s="31">
        <v>7412</v>
      </c>
      <c r="H14" s="31">
        <v>41888</v>
      </c>
      <c r="I14" s="30">
        <f t="shared" si="2"/>
        <v>0.17694805194805194</v>
      </c>
      <c r="J14" s="34">
        <f>[1]Hoja1!B12/0.308571621616229</f>
        <v>0.57344255791632914</v>
      </c>
    </row>
    <row r="15" spans="1:10" x14ac:dyDescent="0.25">
      <c r="A15">
        <v>12</v>
      </c>
      <c r="B15" s="28">
        <v>14255</v>
      </c>
      <c r="C15" s="28">
        <v>40747</v>
      </c>
      <c r="D15" s="27">
        <f t="shared" si="0"/>
        <v>0.34984170613787519</v>
      </c>
      <c r="E15" s="33">
        <f t="shared" si="1"/>
        <v>1.1337455606108</v>
      </c>
      <c r="F15">
        <v>12</v>
      </c>
      <c r="G15" s="31">
        <v>12059</v>
      </c>
      <c r="H15" s="31">
        <v>50741</v>
      </c>
      <c r="I15" s="30">
        <f t="shared" si="2"/>
        <v>0.23765790977710333</v>
      </c>
      <c r="J15" s="34">
        <f>[1]Hoja1!B13/0.308571621616229</f>
        <v>0.77018715705352681</v>
      </c>
    </row>
    <row r="16" spans="1:10" x14ac:dyDescent="0.25">
      <c r="A16">
        <v>13</v>
      </c>
      <c r="B16" s="28">
        <v>11251</v>
      </c>
      <c r="C16" s="28">
        <v>42419</v>
      </c>
      <c r="D16" s="27">
        <f t="shared" si="0"/>
        <v>0.26523491831490603</v>
      </c>
      <c r="E16" s="33">
        <f t="shared" si="1"/>
        <v>0.85955706790425179</v>
      </c>
      <c r="F16">
        <v>13</v>
      </c>
      <c r="G16" s="31">
        <v>6800</v>
      </c>
      <c r="H16" s="31">
        <v>37189</v>
      </c>
      <c r="I16" s="30">
        <f t="shared" si="2"/>
        <v>0.18284976740434</v>
      </c>
      <c r="J16" s="34">
        <f>[1]Hoja1!B14/0.308571621616229</f>
        <v>0.59256842558066014</v>
      </c>
    </row>
    <row r="17" spans="1:10" x14ac:dyDescent="0.25">
      <c r="A17">
        <v>14</v>
      </c>
      <c r="B17" s="28">
        <v>9079</v>
      </c>
      <c r="C17" s="28">
        <v>30690</v>
      </c>
      <c r="D17" s="27">
        <f t="shared" si="0"/>
        <v>0.29582926034538937</v>
      </c>
      <c r="E17" s="33">
        <f t="shared" si="1"/>
        <v>0.95870533653063117</v>
      </c>
      <c r="F17">
        <v>14</v>
      </c>
      <c r="G17" s="31">
        <v>13217</v>
      </c>
      <c r="H17" s="31">
        <v>58232</v>
      </c>
      <c r="I17" s="30">
        <f t="shared" si="2"/>
        <v>0.22697142464624262</v>
      </c>
      <c r="J17" s="34">
        <f>[1]Hoja1!B15/0.308571621616229</f>
        <v>0.73555500279375885</v>
      </c>
    </row>
    <row r="18" spans="1:10" x14ac:dyDescent="0.25">
      <c r="A18">
        <v>15</v>
      </c>
      <c r="B18" s="28">
        <v>8277</v>
      </c>
      <c r="C18" s="28">
        <v>29699</v>
      </c>
      <c r="D18" s="27">
        <f t="shared" si="0"/>
        <v>0.2786962523990707</v>
      </c>
      <c r="E18" s="33">
        <f t="shared" si="1"/>
        <v>0.90318173440357929</v>
      </c>
      <c r="F18">
        <v>15</v>
      </c>
      <c r="G18" s="31">
        <v>9824</v>
      </c>
      <c r="H18" s="31">
        <v>58348</v>
      </c>
      <c r="I18" s="30">
        <f t="shared" si="2"/>
        <v>0.16836909577020634</v>
      </c>
      <c r="J18" s="34">
        <f>[1]Hoja1!B16/0.308571621616229</f>
        <v>0.54564026049485814</v>
      </c>
    </row>
    <row r="19" spans="1:10" x14ac:dyDescent="0.25">
      <c r="A19">
        <v>16</v>
      </c>
      <c r="B19" s="28">
        <v>9788</v>
      </c>
      <c r="C19" s="28">
        <v>18733</v>
      </c>
      <c r="D19" s="27">
        <f t="shared" si="0"/>
        <v>0.52250040036299583</v>
      </c>
      <c r="E19" s="33">
        <f t="shared" si="1"/>
        <v>1.69328727517539</v>
      </c>
      <c r="F19">
        <v>16</v>
      </c>
      <c r="G19" s="31">
        <v>7745</v>
      </c>
      <c r="H19" s="31">
        <v>50858</v>
      </c>
      <c r="I19" s="30">
        <f t="shared" si="2"/>
        <v>0.15228675921192339</v>
      </c>
      <c r="J19" s="34">
        <f>[1]Hoja1!B17/0.308571621616229</f>
        <v>0.49352172828582191</v>
      </c>
    </row>
    <row r="20" spans="1:10" x14ac:dyDescent="0.25">
      <c r="A20">
        <v>17</v>
      </c>
      <c r="B20" s="28">
        <v>7553</v>
      </c>
      <c r="C20" s="28">
        <v>16340</v>
      </c>
      <c r="D20" s="27">
        <f t="shared" si="0"/>
        <v>0.46223990208078336</v>
      </c>
      <c r="E20" s="33">
        <f t="shared" si="1"/>
        <v>1.4979987455089823</v>
      </c>
      <c r="F20">
        <v>17</v>
      </c>
      <c r="G20" s="31">
        <v>8622</v>
      </c>
      <c r="H20" s="31">
        <v>42259</v>
      </c>
      <c r="I20" s="30">
        <f t="shared" si="2"/>
        <v>0.20402754442840579</v>
      </c>
      <c r="J20" s="34">
        <f>[1]Hoja1!B18/0.308571621616229</f>
        <v>0.661199817829487</v>
      </c>
    </row>
    <row r="21" spans="1:10" x14ac:dyDescent="0.25">
      <c r="A21">
        <v>18</v>
      </c>
      <c r="B21" s="28">
        <v>7854</v>
      </c>
      <c r="C21" s="28">
        <v>28957</v>
      </c>
      <c r="D21" s="27">
        <f t="shared" si="0"/>
        <v>0.27122975446351488</v>
      </c>
      <c r="E21" s="33">
        <f t="shared" si="1"/>
        <v>0.87898476549098792</v>
      </c>
      <c r="F21">
        <v>18</v>
      </c>
      <c r="G21" s="31">
        <v>7888</v>
      </c>
      <c r="H21" s="31">
        <v>48303</v>
      </c>
      <c r="I21" s="30">
        <f t="shared" si="2"/>
        <v>0.16330248638800904</v>
      </c>
      <c r="J21" s="34">
        <f>[1]Hoja1!B19/0.308571621616229</f>
        <v>0.52922073373001088</v>
      </c>
    </row>
    <row r="22" spans="1:10" x14ac:dyDescent="0.25">
      <c r="A22">
        <v>19</v>
      </c>
      <c r="B22" s="28">
        <v>6650</v>
      </c>
      <c r="C22" s="28">
        <v>25037</v>
      </c>
      <c r="D22" s="27">
        <f t="shared" si="0"/>
        <v>0.26560690178535767</v>
      </c>
      <c r="E22" s="33">
        <f t="shared" si="1"/>
        <v>0.86076256913765525</v>
      </c>
      <c r="F22">
        <v>19</v>
      </c>
      <c r="G22" s="31">
        <v>7744</v>
      </c>
      <c r="H22" s="31">
        <v>54827</v>
      </c>
      <c r="I22" s="30">
        <f t="shared" si="2"/>
        <v>0.14124427745453882</v>
      </c>
      <c r="J22" s="34">
        <f>[1]Hoja1!B20/0.308571621616229</f>
        <v>0.45773587104411617</v>
      </c>
    </row>
    <row r="23" spans="1:10" x14ac:dyDescent="0.25">
      <c r="A23">
        <v>20</v>
      </c>
      <c r="B23" s="28">
        <v>9294</v>
      </c>
      <c r="C23" s="28">
        <v>29905</v>
      </c>
      <c r="D23" s="27">
        <f t="shared" si="0"/>
        <v>0.31078414980772445</v>
      </c>
      <c r="E23" s="33">
        <f t="shared" si="1"/>
        <v>1.0071702257644652</v>
      </c>
      <c r="F23">
        <v>20</v>
      </c>
      <c r="G23" s="31">
        <v>12989</v>
      </c>
      <c r="H23" s="31">
        <v>52980</v>
      </c>
      <c r="I23" s="30">
        <f t="shared" si="2"/>
        <v>0.2451679879199698</v>
      </c>
      <c r="J23" s="34">
        <f>[1]Hoja1!B21/0.308571621616229</f>
        <v>0.79452542886434263</v>
      </c>
    </row>
    <row r="24" spans="1:10" x14ac:dyDescent="0.25">
      <c r="A24">
        <v>21</v>
      </c>
      <c r="B24" s="28">
        <v>10503</v>
      </c>
      <c r="C24" s="28">
        <v>44731</v>
      </c>
      <c r="D24" s="27">
        <f t="shared" si="0"/>
        <v>0.23480360376472692</v>
      </c>
      <c r="E24" s="33">
        <f t="shared" si="1"/>
        <v>0.76093712874462749</v>
      </c>
      <c r="F24">
        <v>21</v>
      </c>
      <c r="G24" s="31">
        <v>10868</v>
      </c>
      <c r="H24" s="31">
        <v>48111</v>
      </c>
      <c r="I24" s="30">
        <f t="shared" si="2"/>
        <v>0.22589428612999107</v>
      </c>
      <c r="J24" s="34">
        <f>[1]Hoja1!B22/0.308571621616229</f>
        <v>0.73206440312565457</v>
      </c>
    </row>
    <row r="25" spans="1:10" x14ac:dyDescent="0.25">
      <c r="A25">
        <v>22</v>
      </c>
      <c r="B25" s="28">
        <v>12028</v>
      </c>
      <c r="C25" s="28">
        <v>41349</v>
      </c>
      <c r="D25" s="27">
        <f t="shared" si="0"/>
        <v>0.29088974340370988</v>
      </c>
      <c r="E25" s="33">
        <f t="shared" si="1"/>
        <v>0.94269765275268869</v>
      </c>
      <c r="F25">
        <v>22</v>
      </c>
      <c r="G25" s="31">
        <v>10128</v>
      </c>
      <c r="H25" s="31">
        <v>44527</v>
      </c>
      <c r="I25" s="30">
        <f t="shared" si="2"/>
        <v>0.22745749769802592</v>
      </c>
      <c r="J25" s="34">
        <f>[1]Hoja1!B23/0.308571621616229</f>
        <v>0.73713032588229799</v>
      </c>
    </row>
    <row r="26" spans="1:10" x14ac:dyDescent="0.25">
      <c r="A26">
        <v>23</v>
      </c>
      <c r="B26" s="28">
        <v>10486</v>
      </c>
      <c r="C26" s="28">
        <v>37902</v>
      </c>
      <c r="D26" s="27">
        <f t="shared" si="0"/>
        <v>0.27666086222362934</v>
      </c>
      <c r="E26" s="33">
        <f t="shared" si="1"/>
        <v>0.8965855666653394</v>
      </c>
      <c r="F26">
        <v>23</v>
      </c>
      <c r="G26" s="31">
        <v>12623</v>
      </c>
      <c r="H26" s="31">
        <v>42979</v>
      </c>
      <c r="I26" s="30">
        <f t="shared" si="2"/>
        <v>0.29370157518788248</v>
      </c>
      <c r="J26" s="34">
        <f>[1]Hoja1!B24/0.308571621616229</f>
        <v>0.95181014528055718</v>
      </c>
    </row>
    <row r="27" spans="1:10" x14ac:dyDescent="0.25">
      <c r="A27">
        <v>24</v>
      </c>
      <c r="B27" s="28">
        <v>12374</v>
      </c>
      <c r="C27" s="28">
        <v>44583</v>
      </c>
      <c r="D27" s="27">
        <f t="shared" si="0"/>
        <v>0.27754973868963506</v>
      </c>
      <c r="E27" s="33">
        <f t="shared" si="1"/>
        <v>0.89946618304007264</v>
      </c>
      <c r="F27">
        <v>24</v>
      </c>
      <c r="G27" s="31">
        <v>9626</v>
      </c>
      <c r="H27" s="31">
        <v>41860</v>
      </c>
      <c r="I27" s="30">
        <f t="shared" si="2"/>
        <v>0.2299569995222169</v>
      </c>
      <c r="J27" s="34">
        <f>[1]Hoja1!B25/0.308571621616229</f>
        <v>0.74523055229621171</v>
      </c>
    </row>
    <row r="28" spans="1:10" x14ac:dyDescent="0.25">
      <c r="A28">
        <v>25</v>
      </c>
      <c r="B28" s="28">
        <v>10711</v>
      </c>
      <c r="C28" s="28">
        <v>29828</v>
      </c>
      <c r="D28" s="27">
        <f t="shared" si="0"/>
        <v>0.35909212820168968</v>
      </c>
      <c r="E28" s="33">
        <f t="shared" si="1"/>
        <v>1.1637237615074438</v>
      </c>
      <c r="F28">
        <v>25</v>
      </c>
      <c r="G28" s="31">
        <v>7261</v>
      </c>
      <c r="H28" s="31">
        <v>26800</v>
      </c>
      <c r="I28" s="30">
        <f t="shared" si="2"/>
        <v>0.2709328358208955</v>
      </c>
      <c r="J28" s="34">
        <f>[1]Hoja1!B26/0.308571621616229</f>
        <v>0.87802273773885686</v>
      </c>
    </row>
    <row r="29" spans="1:10" x14ac:dyDescent="0.25">
      <c r="A29">
        <v>26</v>
      </c>
      <c r="B29" s="28">
        <v>7551</v>
      </c>
      <c r="C29" s="28">
        <v>21525</v>
      </c>
      <c r="D29" s="27">
        <f t="shared" si="0"/>
        <v>0.350801393728223</v>
      </c>
      <c r="E29" s="33">
        <f t="shared" si="1"/>
        <v>1.1368556573375217</v>
      </c>
      <c r="F29">
        <v>26</v>
      </c>
      <c r="G29" s="31">
        <v>12608</v>
      </c>
      <c r="H29" s="31">
        <v>47971</v>
      </c>
      <c r="I29" s="30">
        <f t="shared" si="2"/>
        <v>0.26282545704696586</v>
      </c>
      <c r="J29" s="34">
        <f>[1]Hoja1!B27/0.308571621616229</f>
        <v>0.85174877269458205</v>
      </c>
    </row>
    <row r="30" spans="1:10" x14ac:dyDescent="0.25">
      <c r="A30">
        <v>27</v>
      </c>
      <c r="B30" s="28">
        <v>9077</v>
      </c>
      <c r="C30" s="28">
        <v>29445</v>
      </c>
      <c r="D30" s="27">
        <f t="shared" si="0"/>
        <v>0.30826965528952283</v>
      </c>
      <c r="E30" s="33">
        <f t="shared" si="1"/>
        <v>0.99902140603492795</v>
      </c>
      <c r="F30">
        <v>27</v>
      </c>
      <c r="G30" s="31">
        <v>9196</v>
      </c>
      <c r="H30" s="31">
        <v>34219</v>
      </c>
      <c r="I30" s="30">
        <f t="shared" si="2"/>
        <v>0.26873958911715712</v>
      </c>
      <c r="J30" s="34">
        <f>[1]Hoja1!B28/0.308571621616229</f>
        <v>0.87091482551895816</v>
      </c>
    </row>
    <row r="31" spans="1:10" x14ac:dyDescent="0.25">
      <c r="A31">
        <v>28</v>
      </c>
      <c r="B31" s="28">
        <v>4602</v>
      </c>
      <c r="C31" s="28">
        <v>14476</v>
      </c>
      <c r="D31" s="27">
        <f t="shared" si="0"/>
        <v>0.3179054987565626</v>
      </c>
      <c r="E31" s="33">
        <f t="shared" si="1"/>
        <v>1.0302486569939415</v>
      </c>
      <c r="F31">
        <v>28</v>
      </c>
      <c r="G31" s="31">
        <v>11018</v>
      </c>
      <c r="H31" s="31">
        <v>49473</v>
      </c>
      <c r="I31" s="30">
        <f t="shared" si="2"/>
        <v>0.2227073353142118</v>
      </c>
      <c r="J31" s="34">
        <f>[1]Hoja1!B29/0.308571621616229</f>
        <v>0.7217361688463414</v>
      </c>
    </row>
    <row r="32" spans="1:10" x14ac:dyDescent="0.25">
      <c r="A32">
        <v>29</v>
      </c>
      <c r="B32" s="28">
        <v>11343</v>
      </c>
      <c r="C32" s="28">
        <v>26597</v>
      </c>
      <c r="D32" s="27">
        <f t="shared" si="0"/>
        <v>0.42647667030116176</v>
      </c>
      <c r="E32" s="33">
        <f t="shared" si="1"/>
        <v>1.3820994557677488</v>
      </c>
      <c r="F32">
        <v>29</v>
      </c>
      <c r="G32" s="31">
        <v>15039</v>
      </c>
      <c r="H32" s="31">
        <v>52776</v>
      </c>
      <c r="I32" s="30">
        <f t="shared" si="2"/>
        <v>0.28495907230559347</v>
      </c>
      <c r="J32" s="34">
        <f>[1]Hoja1!B30/0.308571621616229</f>
        <v>0.92347798707946027</v>
      </c>
    </row>
    <row r="33" spans="1:10" x14ac:dyDescent="0.25">
      <c r="A33">
        <v>30</v>
      </c>
      <c r="B33" s="28">
        <v>9786</v>
      </c>
      <c r="C33" s="28">
        <v>29098</v>
      </c>
      <c r="D33" s="27">
        <f t="shared" si="0"/>
        <v>0.33631177400508627</v>
      </c>
      <c r="E33" s="33">
        <f t="shared" si="1"/>
        <v>1.0898985857596386</v>
      </c>
      <c r="F33">
        <v>30</v>
      </c>
      <c r="G33" s="31">
        <v>10670</v>
      </c>
      <c r="H33" s="31">
        <v>39143</v>
      </c>
      <c r="I33" s="30">
        <f t="shared" si="2"/>
        <v>0.2725902460209999</v>
      </c>
      <c r="J33" s="34">
        <f>[1]Hoja1!B31/0.308571621616229</f>
        <v>0.88339361400842253</v>
      </c>
    </row>
    <row r="34" spans="1:10" x14ac:dyDescent="0.25">
      <c r="A34">
        <v>31</v>
      </c>
      <c r="B34" s="28">
        <v>9593</v>
      </c>
      <c r="C34" s="28">
        <v>25466</v>
      </c>
      <c r="D34" s="27">
        <f t="shared" si="0"/>
        <v>0.3766983428885573</v>
      </c>
      <c r="E34" s="33">
        <f t="shared" si="1"/>
        <v>1.220780903037991</v>
      </c>
      <c r="F34">
        <v>31</v>
      </c>
      <c r="G34" s="31">
        <v>4868</v>
      </c>
      <c r="H34" s="31">
        <v>33596</v>
      </c>
      <c r="I34" s="30">
        <f t="shared" si="2"/>
        <v>0.14489820216692464</v>
      </c>
      <c r="J34" s="34">
        <f>[1]Hoja1!B32/0.308571621616229</f>
        <v>0.46957720622867299</v>
      </c>
    </row>
    <row r="35" spans="1:10" x14ac:dyDescent="0.25">
      <c r="A35">
        <v>32</v>
      </c>
      <c r="B35" s="28">
        <v>6134</v>
      </c>
      <c r="C35" s="28">
        <v>26205</v>
      </c>
      <c r="D35" s="27">
        <f t="shared" si="0"/>
        <v>0.23407746613241748</v>
      </c>
      <c r="E35" s="33">
        <f t="shared" si="1"/>
        <v>0.75858390640841233</v>
      </c>
      <c r="F35">
        <v>32</v>
      </c>
      <c r="G35" s="31">
        <v>6975</v>
      </c>
      <c r="H35" s="31">
        <v>34200</v>
      </c>
      <c r="I35" s="30">
        <f t="shared" si="2"/>
        <v>0.20394736842105263</v>
      </c>
      <c r="J35" s="34">
        <f>[1]Hoja1!B33/0.308571621616229</f>
        <v>0.66094023465855101</v>
      </c>
    </row>
    <row r="36" spans="1:10" x14ac:dyDescent="0.25">
      <c r="A36">
        <v>33</v>
      </c>
      <c r="B36" s="28">
        <v>15374</v>
      </c>
      <c r="C36" s="28">
        <v>56678</v>
      </c>
      <c r="D36" s="27">
        <f t="shared" si="0"/>
        <v>0.27125163202653585</v>
      </c>
      <c r="E36" s="33">
        <f t="shared" si="1"/>
        <v>0.87905566495642284</v>
      </c>
      <c r="F36">
        <v>33</v>
      </c>
      <c r="G36" s="31">
        <v>7039</v>
      </c>
      <c r="H36" s="31">
        <v>39989</v>
      </c>
      <c r="I36" s="30">
        <f t="shared" si="2"/>
        <v>0.17602340643677011</v>
      </c>
      <c r="J36" s="34">
        <f>[1]Hoja1!B34/0.308571621616229</f>
        <v>0.57044584682813304</v>
      </c>
    </row>
    <row r="37" spans="1:10" x14ac:dyDescent="0.25">
      <c r="A37">
        <v>34</v>
      </c>
      <c r="B37" s="28">
        <v>9579</v>
      </c>
      <c r="C37" s="28">
        <v>34691</v>
      </c>
      <c r="D37" s="27">
        <f t="shared" si="0"/>
        <v>0.276123490242426</v>
      </c>
      <c r="E37" s="33">
        <f t="shared" si="1"/>
        <v>0.8948440844824066</v>
      </c>
      <c r="F37">
        <v>34</v>
      </c>
      <c r="G37" s="31">
        <v>8102</v>
      </c>
      <c r="H37" s="31">
        <v>47284</v>
      </c>
      <c r="I37" s="30">
        <f t="shared" si="2"/>
        <v>0.17134760172574232</v>
      </c>
      <c r="J37" s="34">
        <f>[1]Hoja1!B35/0.308571621616229</f>
        <v>0.55529280075244658</v>
      </c>
    </row>
    <row r="38" spans="1:10" x14ac:dyDescent="0.25">
      <c r="A38">
        <v>35</v>
      </c>
      <c r="B38" s="28">
        <v>7552</v>
      </c>
      <c r="C38" s="28">
        <v>29582</v>
      </c>
      <c r="D38" s="27">
        <f t="shared" si="0"/>
        <v>0.25529037928470016</v>
      </c>
      <c r="E38" s="33">
        <f t="shared" si="1"/>
        <v>0.82732941528305937</v>
      </c>
      <c r="F38">
        <v>35</v>
      </c>
      <c r="G38" s="31">
        <v>9489</v>
      </c>
      <c r="H38" s="31">
        <v>43889</v>
      </c>
      <c r="I38" s="30">
        <f t="shared" si="2"/>
        <v>0.21620451593793433</v>
      </c>
      <c r="J38" s="34">
        <f>[1]Hoja1!B36/0.308571621616229</f>
        <v>0.70066229314144091</v>
      </c>
    </row>
    <row r="39" spans="1:10" x14ac:dyDescent="0.25">
      <c r="A39">
        <v>36</v>
      </c>
      <c r="B39" s="28">
        <v>6005</v>
      </c>
      <c r="C39" s="28">
        <v>26299</v>
      </c>
      <c r="D39" s="27">
        <f t="shared" si="0"/>
        <v>0.22833567816266778</v>
      </c>
      <c r="E39" s="33">
        <f t="shared" si="1"/>
        <v>0.73997627185123727</v>
      </c>
      <c r="F39">
        <v>36</v>
      </c>
      <c r="G39" s="31">
        <v>7589</v>
      </c>
      <c r="H39" s="31">
        <v>45535</v>
      </c>
      <c r="I39" s="30">
        <f t="shared" si="2"/>
        <v>0.16666300647853299</v>
      </c>
      <c r="J39" s="34">
        <f>[1]Hoja1!B37/0.308571621616229</f>
        <v>0.54011123617608314</v>
      </c>
    </row>
    <row r="40" spans="1:10" x14ac:dyDescent="0.25">
      <c r="A40">
        <v>37</v>
      </c>
      <c r="B40" s="28">
        <v>9618</v>
      </c>
      <c r="C40" s="28">
        <v>30276</v>
      </c>
      <c r="D40" s="27">
        <f t="shared" si="0"/>
        <v>0.31767736821244552</v>
      </c>
      <c r="E40" s="33">
        <f t="shared" si="1"/>
        <v>1.0295093455079332</v>
      </c>
      <c r="F40">
        <v>37</v>
      </c>
      <c r="G40" s="31">
        <v>13758</v>
      </c>
      <c r="H40" s="31">
        <v>44502</v>
      </c>
      <c r="I40" s="30">
        <f t="shared" si="2"/>
        <v>0.3091546447350681</v>
      </c>
      <c r="J40" s="34">
        <f>[1]Hoja1!B38/0.308571621616229</f>
        <v>1.0018892806173085</v>
      </c>
    </row>
    <row r="41" spans="1:10" x14ac:dyDescent="0.25">
      <c r="A41">
        <v>38</v>
      </c>
      <c r="B41" s="28">
        <v>8503</v>
      </c>
      <c r="C41" s="28">
        <v>35117</v>
      </c>
      <c r="D41" s="27">
        <f t="shared" si="0"/>
        <v>0.24213343964461656</v>
      </c>
      <c r="E41" s="33">
        <f t="shared" si="1"/>
        <v>0.78469121164278133</v>
      </c>
      <c r="F41">
        <v>38</v>
      </c>
      <c r="G41" s="31">
        <v>14759</v>
      </c>
      <c r="H41" s="31">
        <v>54116</v>
      </c>
      <c r="I41" s="30">
        <f t="shared" si="2"/>
        <v>0.27272895262029712</v>
      </c>
      <c r="J41" s="34">
        <f>[1]Hoja1!B39/0.308571621616229</f>
        <v>0.88384310446795844</v>
      </c>
    </row>
    <row r="42" spans="1:10" x14ac:dyDescent="0.25">
      <c r="A42">
        <v>39</v>
      </c>
      <c r="B42" s="28">
        <v>6565</v>
      </c>
      <c r="C42" s="28">
        <v>23672</v>
      </c>
      <c r="D42" s="27">
        <f t="shared" si="0"/>
        <v>0.2773318688746198</v>
      </c>
      <c r="E42" s="33">
        <f t="shared" si="1"/>
        <v>0.89876012389609139</v>
      </c>
      <c r="F42">
        <v>39</v>
      </c>
      <c r="G42" s="31">
        <v>10829</v>
      </c>
      <c r="H42" s="31">
        <v>64277</v>
      </c>
      <c r="I42" s="30">
        <f t="shared" si="2"/>
        <v>0.16847394869082252</v>
      </c>
      <c r="J42" s="34">
        <f>[1]Hoja1!B40/0.308571621616229</f>
        <v>0.54597988991201296</v>
      </c>
    </row>
    <row r="43" spans="1:10" x14ac:dyDescent="0.25">
      <c r="A43">
        <v>40</v>
      </c>
      <c r="B43" s="28">
        <v>7388</v>
      </c>
      <c r="C43" s="28">
        <v>28511</v>
      </c>
      <c r="D43" s="27">
        <f t="shared" si="0"/>
        <v>0.25912805583809756</v>
      </c>
      <c r="E43" s="33">
        <f t="shared" si="1"/>
        <v>0.83976632225880943</v>
      </c>
      <c r="F43">
        <v>40</v>
      </c>
      <c r="G43" s="31">
        <v>13694</v>
      </c>
      <c r="H43" s="31">
        <v>62338</v>
      </c>
      <c r="I43" s="30">
        <f t="shared" si="2"/>
        <v>0.21967339343578557</v>
      </c>
      <c r="J43" s="34">
        <f>[1]Hoja1!B41/0.308571621616229</f>
        <v>0.71190409166403568</v>
      </c>
    </row>
    <row r="44" spans="1:10" x14ac:dyDescent="0.25">
      <c r="A44">
        <v>41</v>
      </c>
      <c r="B44" s="28">
        <v>6731</v>
      </c>
      <c r="C44" s="28">
        <v>27886</v>
      </c>
      <c r="D44" s="27">
        <f t="shared" si="0"/>
        <v>0.2413756006598293</v>
      </c>
      <c r="E44" s="33">
        <f t="shared" si="1"/>
        <v>0.78223525350632706</v>
      </c>
      <c r="F44">
        <v>41</v>
      </c>
      <c r="G44" s="31">
        <v>8415</v>
      </c>
      <c r="H44" s="31">
        <v>51491</v>
      </c>
      <c r="I44" s="30">
        <f t="shared" si="2"/>
        <v>0.16342661824396496</v>
      </c>
      <c r="J44" s="34">
        <f>[1]Hoja1!B42/0.308571621616229</f>
        <v>0.52962290940433254</v>
      </c>
    </row>
    <row r="45" spans="1:10" x14ac:dyDescent="0.25">
      <c r="A45">
        <v>42</v>
      </c>
      <c r="B45" s="28">
        <v>10561</v>
      </c>
      <c r="C45" s="28">
        <v>45646</v>
      </c>
      <c r="D45" s="27">
        <f t="shared" si="0"/>
        <v>0.23136748017350917</v>
      </c>
      <c r="E45" s="33">
        <f t="shared" si="1"/>
        <v>0.74980154999885662</v>
      </c>
      <c r="F45">
        <v>42</v>
      </c>
      <c r="G45" s="31">
        <v>8949</v>
      </c>
      <c r="H45" s="31">
        <v>52382</v>
      </c>
      <c r="I45" s="30">
        <f t="shared" si="2"/>
        <v>0.17084112863197282</v>
      </c>
      <c r="J45" s="34">
        <f>[1]Hoja1!B43/0.308571621616229</f>
        <v>0.55365136659415604</v>
      </c>
    </row>
    <row r="46" spans="1:10" x14ac:dyDescent="0.25">
      <c r="A46">
        <v>43</v>
      </c>
      <c r="B46" s="28">
        <v>7885</v>
      </c>
      <c r="C46" s="28">
        <v>24263</v>
      </c>
      <c r="D46" s="27">
        <f t="shared" si="0"/>
        <v>0.32498042286609241</v>
      </c>
      <c r="E46" s="33">
        <f t="shared" si="1"/>
        <v>1.0531766374494123</v>
      </c>
      <c r="F46">
        <v>43</v>
      </c>
      <c r="G46" s="31">
        <v>11039</v>
      </c>
      <c r="H46" s="31">
        <v>57612</v>
      </c>
      <c r="I46" s="30">
        <f t="shared" si="2"/>
        <v>0.19160938693327778</v>
      </c>
      <c r="J46" s="34">
        <f>[1]Hoja1!B44/0.308571621616229</f>
        <v>0.62095600041375465</v>
      </c>
    </row>
    <row r="47" spans="1:10" x14ac:dyDescent="0.25">
      <c r="A47">
        <v>44</v>
      </c>
      <c r="B47" s="28">
        <v>6386</v>
      </c>
      <c r="C47" s="28">
        <v>26463</v>
      </c>
      <c r="D47" s="27">
        <f t="shared" si="0"/>
        <v>0.24131806673468617</v>
      </c>
      <c r="E47" s="33">
        <f t="shared" si="1"/>
        <v>0.78204880108778718</v>
      </c>
      <c r="F47">
        <v>44</v>
      </c>
      <c r="G47" s="31">
        <v>5940</v>
      </c>
      <c r="H47" s="31">
        <v>50649</v>
      </c>
      <c r="I47" s="30">
        <f t="shared" si="2"/>
        <v>0.11727773499970384</v>
      </c>
      <c r="J47" s="34">
        <f>[1]Hoja1!B45/0.308571621616229</f>
        <v>0.38006638259774406</v>
      </c>
    </row>
    <row r="48" spans="1:10" x14ac:dyDescent="0.25">
      <c r="A48">
        <v>45</v>
      </c>
      <c r="B48" s="28">
        <v>7777</v>
      </c>
      <c r="C48" s="28">
        <v>35195</v>
      </c>
      <c r="D48" s="27">
        <f t="shared" si="0"/>
        <v>0.22096888762608324</v>
      </c>
      <c r="E48" s="33">
        <f t="shared" si="1"/>
        <v>0.71610242856649531</v>
      </c>
      <c r="F48">
        <v>45</v>
      </c>
      <c r="G48" s="31">
        <v>7898</v>
      </c>
      <c r="H48" s="31">
        <v>59837</v>
      </c>
      <c r="I48" s="30">
        <f t="shared" si="2"/>
        <v>0.13199191135919247</v>
      </c>
      <c r="J48" s="34">
        <f>[1]Hoja1!B46/0.308571621616229</f>
        <v>0.42775126017310344</v>
      </c>
    </row>
    <row r="49" spans="1:10" x14ac:dyDescent="0.25">
      <c r="A49">
        <v>46</v>
      </c>
      <c r="B49" s="28">
        <v>7222</v>
      </c>
      <c r="C49" s="28">
        <v>26008</v>
      </c>
      <c r="D49" s="27">
        <f t="shared" si="0"/>
        <v>0.277683789603199</v>
      </c>
      <c r="E49" s="33">
        <f t="shared" si="1"/>
        <v>0.89990060702521368</v>
      </c>
      <c r="F49">
        <v>46</v>
      </c>
      <c r="G49" s="31">
        <v>8335</v>
      </c>
      <c r="H49" s="31">
        <v>52301</v>
      </c>
      <c r="I49" s="30">
        <f t="shared" si="2"/>
        <v>0.15936597770597122</v>
      </c>
      <c r="J49" s="34">
        <f>[1]Hoja1!B47/0.308571621616229</f>
        <v>0.51646356578507324</v>
      </c>
    </row>
    <row r="50" spans="1:10" x14ac:dyDescent="0.25">
      <c r="A50">
        <v>47</v>
      </c>
      <c r="B50" s="28">
        <v>6713</v>
      </c>
      <c r="C50" s="28">
        <v>24926</v>
      </c>
      <c r="D50" s="27">
        <f t="shared" si="0"/>
        <v>0.26931717884939421</v>
      </c>
      <c r="E50" s="33">
        <f t="shared" si="1"/>
        <v>0.87278660765617788</v>
      </c>
      <c r="F50">
        <v>47</v>
      </c>
      <c r="G50" s="31">
        <v>11546</v>
      </c>
      <c r="H50" s="31">
        <v>55228</v>
      </c>
      <c r="I50" s="30">
        <f t="shared" si="2"/>
        <v>0.2090606214239154</v>
      </c>
      <c r="J50" s="34">
        <f>[1]Hoja1!B48/0.308571621616229</f>
        <v>0.67751077984743857</v>
      </c>
    </row>
    <row r="51" spans="1:10" x14ac:dyDescent="0.25">
      <c r="A51">
        <v>48</v>
      </c>
      <c r="B51" s="28">
        <v>7058</v>
      </c>
      <c r="C51" s="28">
        <v>26191</v>
      </c>
      <c r="D51" s="27">
        <f t="shared" si="0"/>
        <v>0.26948188308961091</v>
      </c>
      <c r="E51" s="33">
        <f t="shared" si="1"/>
        <v>0.87332037106369409</v>
      </c>
      <c r="F51">
        <v>48</v>
      </c>
      <c r="G51" s="31">
        <v>5489</v>
      </c>
      <c r="H51" s="31">
        <v>39747</v>
      </c>
      <c r="I51" s="30">
        <f t="shared" si="2"/>
        <v>0.13809847284071755</v>
      </c>
      <c r="J51" s="34">
        <f>[1]Hoja1!B49/0.308571621616229</f>
        <v>0.44754115519979132</v>
      </c>
    </row>
    <row r="52" spans="1:10" x14ac:dyDescent="0.25">
      <c r="A52">
        <v>49</v>
      </c>
      <c r="B52" s="28">
        <v>8044</v>
      </c>
      <c r="C52" s="28">
        <v>19881</v>
      </c>
      <c r="D52" s="27">
        <f t="shared" si="0"/>
        <v>0.40460741411397816</v>
      </c>
      <c r="E52" s="33">
        <f t="shared" si="1"/>
        <v>1.3112269106106882</v>
      </c>
      <c r="F52">
        <v>49</v>
      </c>
      <c r="G52" s="31">
        <v>8465</v>
      </c>
      <c r="H52" s="31">
        <v>51156</v>
      </c>
      <c r="I52" s="30">
        <f t="shared" si="2"/>
        <v>0.16547423567128</v>
      </c>
      <c r="J52" s="34">
        <f>[1]Hoja1!B50/0.308571621616229</f>
        <v>0.53625864599370232</v>
      </c>
    </row>
    <row r="53" spans="1:10" x14ac:dyDescent="0.25">
      <c r="A53">
        <v>50</v>
      </c>
      <c r="B53" s="28">
        <v>7033</v>
      </c>
      <c r="C53" s="28">
        <v>26117</v>
      </c>
      <c r="D53" s="27">
        <f t="shared" si="0"/>
        <v>0.26928820308611251</v>
      </c>
      <c r="E53" s="33">
        <f t="shared" si="1"/>
        <v>0.87269270477836325</v>
      </c>
      <c r="F53">
        <v>50</v>
      </c>
      <c r="G53" s="31">
        <v>6832</v>
      </c>
      <c r="H53" s="31">
        <v>39993</v>
      </c>
      <c r="I53" s="30">
        <f t="shared" si="2"/>
        <v>0.17082989523166553</v>
      </c>
      <c r="J53" s="34">
        <f>[1]Hoja1!B51/0.308571621616229</f>
        <v>0.553615070320567</v>
      </c>
    </row>
    <row r="54" spans="1:10" ht="15.75" thickBot="1" x14ac:dyDescent="0.3">
      <c r="A54">
        <v>51</v>
      </c>
      <c r="B54" s="28">
        <v>7843</v>
      </c>
      <c r="C54" s="28">
        <v>19384</v>
      </c>
      <c r="D54" s="27">
        <f t="shared" si="0"/>
        <v>0.40461205117622784</v>
      </c>
      <c r="E54" s="35">
        <f t="shared" si="1"/>
        <v>1.3112419381178366</v>
      </c>
      <c r="F54">
        <v>51</v>
      </c>
      <c r="G54" s="31">
        <v>9543</v>
      </c>
      <c r="H54" s="31">
        <v>56850</v>
      </c>
      <c r="I54" s="30">
        <f t="shared" si="2"/>
        <v>0.16786279683377309</v>
      </c>
      <c r="J54" s="36">
        <f>[1]Hoja1!B52/0.308571621616229</f>
        <v>0.5439994744843103</v>
      </c>
    </row>
    <row r="55" spans="1:10" x14ac:dyDescent="0.25">
      <c r="B55" s="27"/>
      <c r="C55" s="27" t="s">
        <v>21</v>
      </c>
      <c r="D55" s="27">
        <f>AVERAGE(D4:D54)</f>
        <v>0.30857162161622914</v>
      </c>
      <c r="E55" s="27"/>
      <c r="F55" s="3"/>
      <c r="G55" s="30"/>
      <c r="H55" s="30"/>
      <c r="I55" s="30"/>
      <c r="J55" s="30"/>
    </row>
    <row r="56" spans="1:10" ht="15.75" thickBot="1" x14ac:dyDescent="0.3"/>
    <row r="57" spans="1:10" x14ac:dyDescent="0.25">
      <c r="D57" s="37" t="s">
        <v>5</v>
      </c>
      <c r="E57" s="38">
        <f>AVERAGE(E4:E54)</f>
        <v>1.0000000000000009</v>
      </c>
      <c r="I57" s="37" t="s">
        <v>5</v>
      </c>
      <c r="J57" s="39">
        <f>AVERAGE(J4:J54)</f>
        <v>0.65482295271941426</v>
      </c>
    </row>
    <row r="58" spans="1:10" ht="15.75" thickBot="1" x14ac:dyDescent="0.3">
      <c r="D58" s="40" t="s">
        <v>4</v>
      </c>
      <c r="E58" s="41">
        <f>_xlfn.STDEV.S(E4:E54)</f>
        <v>0.21011810679339929</v>
      </c>
      <c r="I58" s="40" t="s">
        <v>4</v>
      </c>
      <c r="J58" s="42">
        <f>_xlfn.STDEV.S(J4:J54)</f>
        <v>0.14856239535718521</v>
      </c>
    </row>
  </sheetData>
  <mergeCells count="3">
    <mergeCell ref="B1:J1"/>
    <mergeCell ref="B2:E2"/>
    <mergeCell ref="G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workbookViewId="0">
      <selection sqref="A1:T8"/>
    </sheetView>
  </sheetViews>
  <sheetFormatPr baseColWidth="10" defaultRowHeight="15" x14ac:dyDescent="0.25"/>
  <sheetData>
    <row r="1" spans="1:19" ht="16.5" thickTop="1" thickBot="1" x14ac:dyDescent="0.3">
      <c r="A1" s="3"/>
      <c r="C1" s="93" t="s">
        <v>12</v>
      </c>
      <c r="D1" s="94"/>
      <c r="E1" s="95"/>
      <c r="F1" s="3"/>
      <c r="G1" s="3"/>
      <c r="H1" s="99" t="s">
        <v>11</v>
      </c>
      <c r="I1" s="100"/>
      <c r="J1" s="101"/>
      <c r="K1" s="3"/>
      <c r="L1" s="3"/>
      <c r="M1" s="96" t="s">
        <v>10</v>
      </c>
      <c r="N1" s="97"/>
      <c r="O1" s="98"/>
      <c r="P1" s="3"/>
      <c r="Q1" s="3"/>
    </row>
    <row r="2" spans="1:19" x14ac:dyDescent="0.25">
      <c r="A2" s="3"/>
      <c r="C2" s="26" t="s">
        <v>9</v>
      </c>
      <c r="D2" s="20" t="s">
        <v>8</v>
      </c>
      <c r="E2" s="14" t="s">
        <v>7</v>
      </c>
      <c r="F2" s="7" t="s">
        <v>6</v>
      </c>
      <c r="G2" s="3"/>
      <c r="H2" s="26" t="s">
        <v>9</v>
      </c>
      <c r="I2" s="20" t="s">
        <v>8</v>
      </c>
      <c r="J2" s="14" t="s">
        <v>7</v>
      </c>
      <c r="K2" s="7" t="s">
        <v>6</v>
      </c>
      <c r="L2" s="3"/>
      <c r="M2" s="26" t="s">
        <v>9</v>
      </c>
      <c r="N2" s="20" t="s">
        <v>8</v>
      </c>
      <c r="O2" s="14" t="s">
        <v>7</v>
      </c>
      <c r="P2" s="7" t="s">
        <v>6</v>
      </c>
      <c r="Q2" s="3"/>
      <c r="R2" s="25" t="s">
        <v>5</v>
      </c>
      <c r="S2" s="24" t="s">
        <v>4</v>
      </c>
    </row>
    <row r="3" spans="1:19" x14ac:dyDescent="0.25">
      <c r="A3" s="105" t="s">
        <v>22</v>
      </c>
      <c r="B3" s="106"/>
      <c r="C3" s="43">
        <v>21.678999999999998</v>
      </c>
      <c r="D3" s="21">
        <v>21.635999999999999</v>
      </c>
      <c r="E3" s="14">
        <v>1.0019874283601404</v>
      </c>
      <c r="F3" s="7">
        <f>E3/E3</f>
        <v>1</v>
      </c>
      <c r="G3" s="3"/>
      <c r="H3" s="44">
        <v>30.015999999999998</v>
      </c>
      <c r="I3" s="21">
        <v>28.635999999999999</v>
      </c>
      <c r="J3" s="11">
        <v>1.0481910881408019</v>
      </c>
      <c r="K3" s="7">
        <f>J3/E3</f>
        <v>1.046112015453406</v>
      </c>
      <c r="L3" s="3"/>
      <c r="M3" s="45">
        <v>26.236999999999998</v>
      </c>
      <c r="N3" s="21">
        <v>26.552</v>
      </c>
      <c r="O3" s="19">
        <f>M3/N3</f>
        <v>0.98813648689364264</v>
      </c>
      <c r="P3" s="7">
        <f>O3/E3</f>
        <v>0.98617653168646402</v>
      </c>
      <c r="Q3" s="3"/>
      <c r="R3" s="18">
        <f>(AVERAGE(F3,K3,P3))</f>
        <v>1.0107628490466234</v>
      </c>
      <c r="S3" s="17">
        <f>_xlfn.STDEV.S(F3,K3,R3)</f>
        <v>2.4123710516246493E-2</v>
      </c>
    </row>
    <row r="4" spans="1:19" x14ac:dyDescent="0.25">
      <c r="A4" s="105" t="s">
        <v>23</v>
      </c>
      <c r="B4" s="106"/>
      <c r="C4" s="43">
        <v>25.725999999999999</v>
      </c>
      <c r="D4" s="21">
        <v>24.206</v>
      </c>
      <c r="E4" s="14">
        <v>1.0627943485086342</v>
      </c>
      <c r="F4" s="7">
        <f>E4/E3</f>
        <v>1.0606863104540252</v>
      </c>
      <c r="G4" s="3"/>
      <c r="H4" s="44">
        <v>27.934000000000001</v>
      </c>
      <c r="I4" s="21">
        <v>26.206</v>
      </c>
      <c r="J4" s="11">
        <v>1.0659390979165078</v>
      </c>
      <c r="K4" s="7">
        <f>J4/E3</f>
        <v>1.0638248222944584</v>
      </c>
      <c r="L4" s="3"/>
      <c r="M4" s="45">
        <v>27.082000000000001</v>
      </c>
      <c r="N4" s="21">
        <v>26.699000000000002</v>
      </c>
      <c r="O4" s="19">
        <f>M4/N4</f>
        <v>1.014345106558298</v>
      </c>
      <c r="P4" s="7">
        <f>O4/E3</f>
        <v>1.0123331669124653</v>
      </c>
      <c r="Q4" s="3"/>
      <c r="R4" s="18">
        <f>(AVERAGE(F4,K4,P4))</f>
        <v>1.0456147665536495</v>
      </c>
      <c r="S4" s="17">
        <f>_xlfn.STDEV.S(F4,K4,R4)</f>
        <v>9.7348841989077176E-3</v>
      </c>
    </row>
    <row r="5" spans="1:19" x14ac:dyDescent="0.25">
      <c r="A5" s="105" t="s">
        <v>24</v>
      </c>
      <c r="B5" s="106"/>
      <c r="C5" s="43">
        <v>26.373000000000001</v>
      </c>
      <c r="D5" s="21">
        <v>24.707000000000001</v>
      </c>
      <c r="E5" s="14">
        <v>1.0674302829157729</v>
      </c>
      <c r="F5" s="7">
        <f>E5/E3</f>
        <v>1.0653130495486722</v>
      </c>
      <c r="G5" s="3"/>
      <c r="H5" s="44">
        <v>20.241</v>
      </c>
      <c r="I5" s="21">
        <v>19.707000000000001</v>
      </c>
      <c r="J5" s="11">
        <v>1.0270969706195767</v>
      </c>
      <c r="K5" s="7">
        <f>J5/E3</f>
        <v>1.0250597378257837</v>
      </c>
      <c r="L5" s="3"/>
      <c r="M5" s="45">
        <v>25.997</v>
      </c>
      <c r="N5" s="21">
        <v>25.338000000000001</v>
      </c>
      <c r="O5" s="19">
        <f>M5/N5</f>
        <v>1.0260083668797852</v>
      </c>
      <c r="P5" s="7">
        <f>O5/E3</f>
        <v>1.0239732933166215</v>
      </c>
      <c r="Q5" s="3"/>
      <c r="R5" s="18">
        <f>(AVERAGE(F5,K5,P5))</f>
        <v>1.038115360230359</v>
      </c>
      <c r="S5" s="17">
        <f>_xlfn.STDEV.S(F5,K5,R5)</f>
        <v>2.0536523096207435E-2</v>
      </c>
    </row>
    <row r="6" spans="1:19" ht="15.75" thickBot="1" x14ac:dyDescent="0.3">
      <c r="A6" s="105" t="s">
        <v>25</v>
      </c>
      <c r="B6" s="106"/>
      <c r="C6" s="46">
        <v>26.222000000000001</v>
      </c>
      <c r="D6" s="15">
        <v>23.451000000000001</v>
      </c>
      <c r="E6" s="47">
        <v>1.1181612724404077</v>
      </c>
      <c r="F6" s="7">
        <f>E6/E3</f>
        <v>1.1159434148494241</v>
      </c>
      <c r="G6" s="3"/>
      <c r="H6" s="48">
        <v>21.809000000000001</v>
      </c>
      <c r="I6" s="49">
        <v>21.451000000000001</v>
      </c>
      <c r="J6" s="50">
        <v>1.0166891986387581</v>
      </c>
      <c r="K6" s="7">
        <f>J6/E3</f>
        <v>1.0146726095183436</v>
      </c>
      <c r="L6" s="3"/>
      <c r="M6" s="51">
        <v>26.016999999999999</v>
      </c>
      <c r="N6" s="52">
        <v>25.884</v>
      </c>
      <c r="O6" s="8">
        <f>M6/N6</f>
        <v>1.0051383093803121</v>
      </c>
      <c r="P6" s="7">
        <f>O6/E3</f>
        <v>1.0031446312907621</v>
      </c>
      <c r="Q6" s="3"/>
      <c r="R6" s="6">
        <f>(AVERAGE(F6,K6,P6))</f>
        <v>1.0445868852195099</v>
      </c>
      <c r="S6" s="5">
        <f>_xlfn.STDEV.S(F6,K6,R6)</f>
        <v>5.2029469572470496E-2</v>
      </c>
    </row>
    <row r="7" spans="1:19" ht="15.75" thickTop="1" x14ac:dyDescent="0.25"/>
  </sheetData>
  <mergeCells count="7">
    <mergeCell ref="A6:B6"/>
    <mergeCell ref="C1:E1"/>
    <mergeCell ref="H1:J1"/>
    <mergeCell ref="M1:O1"/>
    <mergeCell ref="A3:B3"/>
    <mergeCell ref="A4:B4"/>
    <mergeCell ref="A5: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1"/>
  <sheetViews>
    <sheetView zoomScale="65" zoomScaleNormal="65" workbookViewId="0">
      <selection activeCell="B3" sqref="B3:D3"/>
    </sheetView>
  </sheetViews>
  <sheetFormatPr baseColWidth="10" defaultRowHeight="15" x14ac:dyDescent="0.25"/>
  <sheetData>
    <row r="1" spans="1:79" ht="15.75" thickBot="1" x14ac:dyDescent="0.3">
      <c r="B1" s="110" t="s">
        <v>39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V1" s="110" t="s">
        <v>39</v>
      </c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P1" s="110" t="s">
        <v>39</v>
      </c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J1" s="109" t="s">
        <v>38</v>
      </c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</row>
    <row r="2" spans="1:79" x14ac:dyDescent="0.25">
      <c r="A2" s="3"/>
      <c r="B2" s="111" t="s">
        <v>44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3"/>
      <c r="U2" s="3"/>
      <c r="V2" s="111" t="s">
        <v>37</v>
      </c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3"/>
      <c r="AO2" s="3"/>
      <c r="AP2" s="111" t="s">
        <v>36</v>
      </c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3"/>
      <c r="BI2" s="3"/>
      <c r="BJ2" s="111" t="s">
        <v>43</v>
      </c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112"/>
      <c r="BY2" s="112"/>
      <c r="BZ2" s="112"/>
      <c r="CA2" s="113"/>
    </row>
    <row r="3" spans="1:79" ht="15.75" thickBot="1" x14ac:dyDescent="0.3">
      <c r="A3" s="3" t="s">
        <v>16</v>
      </c>
      <c r="B3" s="114" t="s">
        <v>35</v>
      </c>
      <c r="C3" s="115"/>
      <c r="D3" s="116"/>
      <c r="E3" s="114" t="s">
        <v>34</v>
      </c>
      <c r="F3" s="115"/>
      <c r="G3" s="116"/>
      <c r="H3" s="114" t="s">
        <v>33</v>
      </c>
      <c r="I3" s="115"/>
      <c r="J3" s="116"/>
      <c r="K3" s="114" t="s">
        <v>32</v>
      </c>
      <c r="L3" s="115"/>
      <c r="M3" s="116"/>
      <c r="N3" s="114" t="s">
        <v>31</v>
      </c>
      <c r="O3" s="115"/>
      <c r="P3" s="116"/>
      <c r="Q3" s="117" t="s">
        <v>30</v>
      </c>
      <c r="R3" s="118"/>
      <c r="S3" s="119"/>
      <c r="U3" s="3" t="s">
        <v>16</v>
      </c>
      <c r="V3" s="114" t="s">
        <v>35</v>
      </c>
      <c r="W3" s="115"/>
      <c r="X3" s="116"/>
      <c r="Y3" s="114" t="s">
        <v>34</v>
      </c>
      <c r="Z3" s="115"/>
      <c r="AA3" s="116"/>
      <c r="AB3" s="114" t="s">
        <v>33</v>
      </c>
      <c r="AC3" s="115"/>
      <c r="AD3" s="116"/>
      <c r="AE3" s="114" t="s">
        <v>32</v>
      </c>
      <c r="AF3" s="115"/>
      <c r="AG3" s="116"/>
      <c r="AH3" s="114" t="s">
        <v>31</v>
      </c>
      <c r="AI3" s="115"/>
      <c r="AJ3" s="116"/>
      <c r="AK3" s="117" t="s">
        <v>30</v>
      </c>
      <c r="AL3" s="118"/>
      <c r="AM3" s="119"/>
      <c r="AO3" s="3" t="s">
        <v>16</v>
      </c>
      <c r="AP3" s="114" t="s">
        <v>35</v>
      </c>
      <c r="AQ3" s="115"/>
      <c r="AR3" s="116"/>
      <c r="AS3" s="114" t="s">
        <v>34</v>
      </c>
      <c r="AT3" s="115"/>
      <c r="AU3" s="116"/>
      <c r="AV3" s="114" t="s">
        <v>33</v>
      </c>
      <c r="AW3" s="115"/>
      <c r="AX3" s="116"/>
      <c r="AY3" s="114" t="s">
        <v>32</v>
      </c>
      <c r="AZ3" s="115"/>
      <c r="BA3" s="116"/>
      <c r="BB3" s="114" t="s">
        <v>31</v>
      </c>
      <c r="BC3" s="115"/>
      <c r="BD3" s="116"/>
      <c r="BE3" s="117" t="s">
        <v>30</v>
      </c>
      <c r="BF3" s="118"/>
      <c r="BG3" s="119"/>
      <c r="BI3" s="3" t="s">
        <v>16</v>
      </c>
      <c r="BJ3" s="114" t="s">
        <v>35</v>
      </c>
      <c r="BK3" s="115"/>
      <c r="BL3" s="116"/>
      <c r="BM3" s="114" t="s">
        <v>34</v>
      </c>
      <c r="BN3" s="115"/>
      <c r="BO3" s="116"/>
      <c r="BP3" s="114" t="s">
        <v>33</v>
      </c>
      <c r="BQ3" s="115"/>
      <c r="BR3" s="116"/>
      <c r="BS3" s="114" t="s">
        <v>32</v>
      </c>
      <c r="BT3" s="115"/>
      <c r="BU3" s="116"/>
      <c r="BV3" s="114" t="s">
        <v>31</v>
      </c>
      <c r="BW3" s="115"/>
      <c r="BX3" s="116"/>
      <c r="BY3" s="117" t="s">
        <v>30</v>
      </c>
      <c r="BZ3" s="118"/>
      <c r="CA3" s="119"/>
    </row>
    <row r="4" spans="1:79" x14ac:dyDescent="0.25">
      <c r="A4" s="3">
        <v>1</v>
      </c>
      <c r="B4" s="78"/>
      <c r="C4" s="77">
        <v>45</v>
      </c>
      <c r="D4" s="70"/>
      <c r="E4" s="78"/>
      <c r="F4" s="77">
        <v>45</v>
      </c>
      <c r="G4" s="70"/>
      <c r="H4" s="72"/>
      <c r="I4" s="77">
        <v>40</v>
      </c>
      <c r="J4" s="73"/>
      <c r="K4" s="76"/>
      <c r="L4" s="77">
        <v>50</v>
      </c>
      <c r="M4" s="75"/>
      <c r="N4" s="72"/>
      <c r="O4" s="74">
        <v>45</v>
      </c>
      <c r="P4" s="86"/>
      <c r="Q4" s="85"/>
      <c r="R4" s="74">
        <v>40</v>
      </c>
      <c r="S4" s="84"/>
      <c r="U4" s="3">
        <v>1</v>
      </c>
      <c r="V4" s="72"/>
      <c r="W4" s="77">
        <v>20</v>
      </c>
      <c r="X4" s="73"/>
      <c r="Y4" s="72"/>
      <c r="Z4" s="77">
        <v>20</v>
      </c>
      <c r="AA4" s="73"/>
      <c r="AB4" s="72"/>
      <c r="AC4" s="77">
        <v>15</v>
      </c>
      <c r="AD4" s="73"/>
      <c r="AE4" s="76"/>
      <c r="AF4" s="77">
        <v>20</v>
      </c>
      <c r="AG4" s="75"/>
      <c r="AH4" s="72"/>
      <c r="AI4" s="74">
        <v>25</v>
      </c>
      <c r="AJ4" s="73"/>
      <c r="AK4" s="91"/>
      <c r="AL4" s="88">
        <v>20</v>
      </c>
      <c r="AM4" s="90"/>
      <c r="AO4" s="3">
        <v>1</v>
      </c>
      <c r="AP4" s="78"/>
      <c r="AQ4" s="77">
        <v>15</v>
      </c>
      <c r="AR4" s="70"/>
      <c r="AS4" s="78"/>
      <c r="AT4" s="77">
        <v>20</v>
      </c>
      <c r="AU4" s="70"/>
      <c r="AV4" s="72"/>
      <c r="AW4" s="77">
        <v>15</v>
      </c>
      <c r="AX4" s="73"/>
      <c r="AY4" s="76"/>
      <c r="AZ4" s="77">
        <v>15</v>
      </c>
      <c r="BA4" s="75"/>
      <c r="BB4" s="72"/>
      <c r="BC4" s="74">
        <v>20</v>
      </c>
      <c r="BD4" s="73"/>
      <c r="BE4" s="91"/>
      <c r="BF4" s="88">
        <v>15</v>
      </c>
      <c r="BG4" s="90"/>
      <c r="BI4" s="3">
        <v>1</v>
      </c>
      <c r="BJ4" s="83">
        <v>0.48910310000000001</v>
      </c>
      <c r="BK4" s="77">
        <v>0.48910310000000001</v>
      </c>
      <c r="BL4" s="82"/>
      <c r="BM4" s="83"/>
      <c r="BN4" s="77">
        <v>0.3706043</v>
      </c>
      <c r="BO4" s="82"/>
      <c r="BP4" s="76"/>
      <c r="BQ4" s="77">
        <v>0.49257390000000001</v>
      </c>
      <c r="BR4" s="75"/>
      <c r="BS4" s="76"/>
      <c r="BT4" s="77">
        <v>0.50020290000000001</v>
      </c>
      <c r="BU4" s="75"/>
      <c r="BV4" s="76"/>
      <c r="BW4" s="74">
        <v>0.42732179999999997</v>
      </c>
      <c r="BX4" s="75"/>
      <c r="BY4" s="89"/>
      <c r="BZ4" s="88">
        <v>0.51742120000000003</v>
      </c>
      <c r="CA4" s="87"/>
    </row>
    <row r="5" spans="1:79" x14ac:dyDescent="0.25">
      <c r="A5" s="3">
        <v>2</v>
      </c>
      <c r="B5" s="78"/>
      <c r="C5" s="77">
        <v>45</v>
      </c>
      <c r="D5" s="70"/>
      <c r="E5" s="78"/>
      <c r="F5" s="77">
        <v>45</v>
      </c>
      <c r="G5" s="70"/>
      <c r="H5" s="72"/>
      <c r="I5" s="77">
        <v>40</v>
      </c>
      <c r="J5" s="73"/>
      <c r="K5" s="76"/>
      <c r="L5" s="77">
        <v>50</v>
      </c>
      <c r="M5" s="75"/>
      <c r="N5" s="72"/>
      <c r="O5" s="74">
        <v>45</v>
      </c>
      <c r="P5" s="86"/>
      <c r="Q5" s="85"/>
      <c r="R5" s="74">
        <v>40</v>
      </c>
      <c r="S5" s="84"/>
      <c r="U5" s="3">
        <v>2</v>
      </c>
      <c r="V5" s="72"/>
      <c r="W5" s="77">
        <v>20</v>
      </c>
      <c r="X5" s="73"/>
      <c r="Y5" s="72"/>
      <c r="Z5" s="77">
        <v>20</v>
      </c>
      <c r="AA5" s="73"/>
      <c r="AB5" s="72"/>
      <c r="AC5" s="77">
        <v>15</v>
      </c>
      <c r="AD5" s="73"/>
      <c r="AE5" s="76"/>
      <c r="AF5" s="77">
        <v>20</v>
      </c>
      <c r="AG5" s="75"/>
      <c r="AH5" s="72"/>
      <c r="AI5" s="74">
        <v>25</v>
      </c>
      <c r="AJ5" s="73"/>
      <c r="AK5" s="85"/>
      <c r="AL5" s="74">
        <v>20</v>
      </c>
      <c r="AM5" s="84"/>
      <c r="AO5" s="3">
        <v>2</v>
      </c>
      <c r="AP5" s="78"/>
      <c r="AQ5" s="77">
        <v>15</v>
      </c>
      <c r="AR5" s="70"/>
      <c r="AS5" s="78"/>
      <c r="AT5" s="77">
        <v>20</v>
      </c>
      <c r="AU5" s="70"/>
      <c r="AV5" s="72"/>
      <c r="AW5" s="77">
        <v>15</v>
      </c>
      <c r="AX5" s="73"/>
      <c r="AY5" s="76"/>
      <c r="AZ5" s="77">
        <v>15</v>
      </c>
      <c r="BA5" s="75"/>
      <c r="BB5" s="72"/>
      <c r="BC5" s="74">
        <v>20</v>
      </c>
      <c r="BD5" s="73"/>
      <c r="BE5" s="85"/>
      <c r="BF5" s="74">
        <v>15</v>
      </c>
      <c r="BG5" s="84"/>
      <c r="BI5" s="3">
        <v>2</v>
      </c>
      <c r="BJ5" s="83">
        <v>0.50004289999999996</v>
      </c>
      <c r="BK5" s="77">
        <v>0.50004289999999996</v>
      </c>
      <c r="BL5" s="82"/>
      <c r="BM5" s="83"/>
      <c r="BN5" s="77">
        <v>0.39962340000000002</v>
      </c>
      <c r="BO5" s="82"/>
      <c r="BP5" s="76"/>
      <c r="BQ5" s="77">
        <v>0.47571770000000002</v>
      </c>
      <c r="BR5" s="75"/>
      <c r="BS5" s="76"/>
      <c r="BT5" s="77">
        <v>0.50120869999999995</v>
      </c>
      <c r="BU5" s="75"/>
      <c r="BV5" s="76"/>
      <c r="BW5" s="74">
        <v>0.37891570000000002</v>
      </c>
      <c r="BX5" s="75"/>
      <c r="BY5" s="83"/>
      <c r="BZ5" s="74">
        <v>0.48451650000000002</v>
      </c>
      <c r="CA5" s="82"/>
    </row>
    <row r="6" spans="1:79" x14ac:dyDescent="0.25">
      <c r="A6" s="3">
        <v>3</v>
      </c>
      <c r="B6" s="78"/>
      <c r="C6" s="77">
        <v>45</v>
      </c>
      <c r="D6" s="70"/>
      <c r="E6" s="78"/>
      <c r="F6" s="77">
        <v>50</v>
      </c>
      <c r="G6" s="70"/>
      <c r="H6" s="72"/>
      <c r="I6" s="77">
        <v>40</v>
      </c>
      <c r="J6" s="73"/>
      <c r="K6" s="76"/>
      <c r="L6" s="77">
        <v>50</v>
      </c>
      <c r="M6" s="75"/>
      <c r="N6" s="72"/>
      <c r="O6" s="74">
        <v>50</v>
      </c>
      <c r="P6" s="86"/>
      <c r="Q6" s="85"/>
      <c r="R6" s="74">
        <v>40</v>
      </c>
      <c r="S6" s="84"/>
      <c r="U6" s="3">
        <v>3</v>
      </c>
      <c r="V6" s="72"/>
      <c r="W6" s="77">
        <v>25</v>
      </c>
      <c r="X6" s="73"/>
      <c r="Y6" s="72"/>
      <c r="Z6" s="77">
        <v>25</v>
      </c>
      <c r="AA6" s="73"/>
      <c r="AB6" s="72"/>
      <c r="AC6" s="77">
        <v>15</v>
      </c>
      <c r="AD6" s="73"/>
      <c r="AE6" s="76"/>
      <c r="AF6" s="77">
        <v>20</v>
      </c>
      <c r="AG6" s="75"/>
      <c r="AH6" s="72"/>
      <c r="AI6" s="74">
        <v>25</v>
      </c>
      <c r="AJ6" s="73"/>
      <c r="AK6" s="85"/>
      <c r="AL6" s="74">
        <v>20</v>
      </c>
      <c r="AM6" s="84"/>
      <c r="AO6" s="3">
        <v>3</v>
      </c>
      <c r="AP6" s="78"/>
      <c r="AQ6" s="77">
        <v>15</v>
      </c>
      <c r="AR6" s="70"/>
      <c r="AS6" s="78"/>
      <c r="AT6" s="77">
        <v>25</v>
      </c>
      <c r="AU6" s="70"/>
      <c r="AV6" s="72"/>
      <c r="AW6" s="77">
        <v>15</v>
      </c>
      <c r="AX6" s="73"/>
      <c r="AY6" s="76"/>
      <c r="AZ6" s="77">
        <v>15</v>
      </c>
      <c r="BA6" s="75"/>
      <c r="BB6" s="72"/>
      <c r="BC6" s="74">
        <v>25</v>
      </c>
      <c r="BD6" s="73"/>
      <c r="BE6" s="85"/>
      <c r="BF6" s="74">
        <v>15</v>
      </c>
      <c r="BG6" s="84"/>
      <c r="BI6" s="3">
        <v>3</v>
      </c>
      <c r="BJ6" s="83">
        <v>0.47435549999999999</v>
      </c>
      <c r="BK6" s="77">
        <v>0.47435549999999999</v>
      </c>
      <c r="BL6" s="82"/>
      <c r="BM6" s="83"/>
      <c r="BN6" s="77">
        <v>0.35208600000000001</v>
      </c>
      <c r="BO6" s="82"/>
      <c r="BP6" s="76"/>
      <c r="BQ6" s="77">
        <v>0.50068639999999998</v>
      </c>
      <c r="BR6" s="75"/>
      <c r="BS6" s="76"/>
      <c r="BT6" s="77">
        <v>0.50090990000000002</v>
      </c>
      <c r="BU6" s="75"/>
      <c r="BV6" s="76"/>
      <c r="BW6" s="74">
        <v>0.41069410000000001</v>
      </c>
      <c r="BX6" s="75"/>
      <c r="BY6" s="83"/>
      <c r="BZ6" s="74">
        <v>0.54314720000000005</v>
      </c>
      <c r="CA6" s="82"/>
    </row>
    <row r="7" spans="1:79" x14ac:dyDescent="0.25">
      <c r="A7" s="3">
        <v>4</v>
      </c>
      <c r="B7" s="78"/>
      <c r="C7" s="77">
        <v>45</v>
      </c>
      <c r="D7" s="70"/>
      <c r="E7" s="78"/>
      <c r="F7" s="77">
        <v>50</v>
      </c>
      <c r="G7" s="70"/>
      <c r="H7" s="72"/>
      <c r="I7" s="77">
        <v>40</v>
      </c>
      <c r="J7" s="73"/>
      <c r="K7" s="76"/>
      <c r="L7" s="77">
        <v>50</v>
      </c>
      <c r="M7" s="75"/>
      <c r="N7" s="72"/>
      <c r="O7" s="74">
        <v>50</v>
      </c>
      <c r="P7" s="86"/>
      <c r="Q7" s="85"/>
      <c r="R7" s="74">
        <v>40</v>
      </c>
      <c r="S7" s="84"/>
      <c r="U7" s="3">
        <v>4</v>
      </c>
      <c r="V7" s="72"/>
      <c r="W7" s="77">
        <v>25</v>
      </c>
      <c r="X7" s="73"/>
      <c r="Y7" s="72"/>
      <c r="Z7" s="77">
        <v>25</v>
      </c>
      <c r="AA7" s="73"/>
      <c r="AB7" s="72"/>
      <c r="AC7" s="77">
        <v>15</v>
      </c>
      <c r="AD7" s="73"/>
      <c r="AE7" s="76"/>
      <c r="AF7" s="77">
        <v>20</v>
      </c>
      <c r="AG7" s="75"/>
      <c r="AH7" s="72"/>
      <c r="AI7" s="74">
        <v>25</v>
      </c>
      <c r="AJ7" s="73"/>
      <c r="AK7" s="85"/>
      <c r="AL7" s="74">
        <v>20</v>
      </c>
      <c r="AM7" s="84"/>
      <c r="AO7" s="3">
        <v>4</v>
      </c>
      <c r="AP7" s="78"/>
      <c r="AQ7" s="77">
        <v>15</v>
      </c>
      <c r="AR7" s="70"/>
      <c r="AS7" s="78"/>
      <c r="AT7" s="77">
        <v>25</v>
      </c>
      <c r="AU7" s="70"/>
      <c r="AV7" s="72"/>
      <c r="AW7" s="77">
        <v>15</v>
      </c>
      <c r="AX7" s="73"/>
      <c r="AY7" s="76"/>
      <c r="AZ7" s="77">
        <v>15</v>
      </c>
      <c r="BA7" s="75"/>
      <c r="BB7" s="72"/>
      <c r="BC7" s="74">
        <v>25</v>
      </c>
      <c r="BD7" s="73"/>
      <c r="BE7" s="85"/>
      <c r="BF7" s="74">
        <v>15</v>
      </c>
      <c r="BG7" s="84"/>
      <c r="BI7" s="3">
        <v>4</v>
      </c>
      <c r="BJ7" s="83">
        <v>0.51756440000000004</v>
      </c>
      <c r="BK7" s="77">
        <v>0.51756440000000004</v>
      </c>
      <c r="BL7" s="82"/>
      <c r="BM7" s="83"/>
      <c r="BN7" s="77">
        <v>0.40428130000000001</v>
      </c>
      <c r="BO7" s="82"/>
      <c r="BP7" s="76"/>
      <c r="BQ7" s="77">
        <v>0.49457600000000002</v>
      </c>
      <c r="BR7" s="75"/>
      <c r="BS7" s="76"/>
      <c r="BT7" s="77">
        <v>0.49196269999999998</v>
      </c>
      <c r="BU7" s="75"/>
      <c r="BV7" s="76"/>
      <c r="BW7" s="74">
        <v>0.43243979999999999</v>
      </c>
      <c r="BX7" s="75"/>
      <c r="BY7" s="83"/>
      <c r="BZ7" s="74">
        <v>0.5310338</v>
      </c>
      <c r="CA7" s="82"/>
    </row>
    <row r="8" spans="1:79" x14ac:dyDescent="0.25">
      <c r="A8" s="3">
        <v>5</v>
      </c>
      <c r="B8" s="78"/>
      <c r="C8" s="77">
        <v>45</v>
      </c>
      <c r="D8" s="70"/>
      <c r="E8" s="78"/>
      <c r="F8" s="77">
        <v>55</v>
      </c>
      <c r="G8" s="70"/>
      <c r="H8" s="72"/>
      <c r="I8" s="77">
        <v>45</v>
      </c>
      <c r="J8" s="73"/>
      <c r="K8" s="76"/>
      <c r="L8" s="77">
        <v>50</v>
      </c>
      <c r="M8" s="75"/>
      <c r="N8" s="72"/>
      <c r="O8" s="74">
        <v>50</v>
      </c>
      <c r="P8" s="86"/>
      <c r="Q8" s="85"/>
      <c r="R8" s="74">
        <v>40</v>
      </c>
      <c r="S8" s="84"/>
      <c r="U8" s="3">
        <v>5</v>
      </c>
      <c r="V8" s="72"/>
      <c r="W8" s="77">
        <v>25</v>
      </c>
      <c r="X8" s="73"/>
      <c r="Y8" s="72"/>
      <c r="Z8" s="77">
        <v>25</v>
      </c>
      <c r="AA8" s="73"/>
      <c r="AB8" s="72"/>
      <c r="AC8" s="77">
        <v>15</v>
      </c>
      <c r="AD8" s="73"/>
      <c r="AE8" s="76"/>
      <c r="AF8" s="77">
        <v>20</v>
      </c>
      <c r="AG8" s="75"/>
      <c r="AH8" s="72"/>
      <c r="AI8" s="74">
        <v>25</v>
      </c>
      <c r="AJ8" s="73"/>
      <c r="AK8" s="85"/>
      <c r="AL8" s="74">
        <v>20</v>
      </c>
      <c r="AM8" s="84"/>
      <c r="AO8" s="3">
        <v>5</v>
      </c>
      <c r="AP8" s="78"/>
      <c r="AQ8" s="77">
        <v>15</v>
      </c>
      <c r="AR8" s="70"/>
      <c r="AS8" s="78"/>
      <c r="AT8" s="77">
        <v>25</v>
      </c>
      <c r="AU8" s="70"/>
      <c r="AV8" s="72"/>
      <c r="AW8" s="77">
        <v>15</v>
      </c>
      <c r="AX8" s="73"/>
      <c r="AY8" s="76"/>
      <c r="AZ8" s="77">
        <v>15</v>
      </c>
      <c r="BA8" s="75"/>
      <c r="BB8" s="72"/>
      <c r="BC8" s="74">
        <v>25</v>
      </c>
      <c r="BD8" s="73"/>
      <c r="BE8" s="85"/>
      <c r="BF8" s="74">
        <v>15</v>
      </c>
      <c r="BG8" s="84"/>
      <c r="BI8" s="3">
        <v>5</v>
      </c>
      <c r="BJ8" s="83">
        <v>0.48020990000000002</v>
      </c>
      <c r="BK8" s="77">
        <v>0.48020990000000002</v>
      </c>
      <c r="BL8" s="82"/>
      <c r="BM8" s="83"/>
      <c r="BN8" s="77">
        <v>0.39681559999999999</v>
      </c>
      <c r="BO8" s="82"/>
      <c r="BP8" s="76"/>
      <c r="BQ8" s="77">
        <v>0.50952580000000003</v>
      </c>
      <c r="BR8" s="75"/>
      <c r="BS8" s="76"/>
      <c r="BT8" s="77">
        <v>0.47347899999999998</v>
      </c>
      <c r="BU8" s="75"/>
      <c r="BV8" s="76"/>
      <c r="BW8" s="74">
        <v>0.40725850000000002</v>
      </c>
      <c r="BX8" s="75"/>
      <c r="BY8" s="83"/>
      <c r="BZ8" s="74">
        <v>0.51726380000000005</v>
      </c>
      <c r="CA8" s="82"/>
    </row>
    <row r="9" spans="1:79" x14ac:dyDescent="0.25">
      <c r="A9" s="3">
        <v>6</v>
      </c>
      <c r="B9" s="78"/>
      <c r="C9" s="77">
        <v>45</v>
      </c>
      <c r="D9" s="70"/>
      <c r="E9" s="78"/>
      <c r="F9" s="77">
        <v>55</v>
      </c>
      <c r="G9" s="70"/>
      <c r="H9" s="72"/>
      <c r="I9" s="77">
        <v>45</v>
      </c>
      <c r="J9" s="73"/>
      <c r="K9" s="76"/>
      <c r="L9" s="77">
        <v>50</v>
      </c>
      <c r="M9" s="75"/>
      <c r="N9" s="72"/>
      <c r="O9" s="74">
        <v>50</v>
      </c>
      <c r="P9" s="86"/>
      <c r="Q9" s="85"/>
      <c r="R9" s="74">
        <v>40</v>
      </c>
      <c r="S9" s="84"/>
      <c r="U9" s="3">
        <v>6</v>
      </c>
      <c r="V9" s="72"/>
      <c r="W9" s="77">
        <v>25</v>
      </c>
      <c r="X9" s="73"/>
      <c r="Y9" s="72"/>
      <c r="Z9" s="77">
        <v>25</v>
      </c>
      <c r="AA9" s="73"/>
      <c r="AB9" s="72"/>
      <c r="AC9" s="77">
        <v>15</v>
      </c>
      <c r="AD9" s="73"/>
      <c r="AE9" s="76"/>
      <c r="AF9" s="77">
        <v>20</v>
      </c>
      <c r="AG9" s="75"/>
      <c r="AH9" s="72"/>
      <c r="AI9" s="74">
        <v>25</v>
      </c>
      <c r="AJ9" s="73"/>
      <c r="AK9" s="85"/>
      <c r="AL9" s="74">
        <v>20</v>
      </c>
      <c r="AM9" s="84"/>
      <c r="AO9" s="3">
        <v>6</v>
      </c>
      <c r="AP9" s="78"/>
      <c r="AQ9" s="77">
        <v>15</v>
      </c>
      <c r="AR9" s="70"/>
      <c r="AS9" s="78"/>
      <c r="AT9" s="77">
        <v>25</v>
      </c>
      <c r="AU9" s="70"/>
      <c r="AV9" s="72"/>
      <c r="AW9" s="77">
        <v>15</v>
      </c>
      <c r="AX9" s="73"/>
      <c r="AY9" s="76"/>
      <c r="AZ9" s="77">
        <v>20</v>
      </c>
      <c r="BA9" s="75"/>
      <c r="BB9" s="72"/>
      <c r="BC9" s="74">
        <v>30</v>
      </c>
      <c r="BD9" s="73"/>
      <c r="BE9" s="85"/>
      <c r="BF9" s="74">
        <v>15</v>
      </c>
      <c r="BG9" s="84"/>
      <c r="BI9" s="3">
        <v>6</v>
      </c>
      <c r="BJ9" s="83">
        <v>0.48170580000000002</v>
      </c>
      <c r="BK9" s="77">
        <v>0.48170580000000002</v>
      </c>
      <c r="BL9" s="82"/>
      <c r="BM9" s="83"/>
      <c r="BN9" s="77">
        <v>0.4067405</v>
      </c>
      <c r="BO9" s="82"/>
      <c r="BP9" s="76"/>
      <c r="BQ9" s="77">
        <v>0.46372590000000002</v>
      </c>
      <c r="BR9" s="75"/>
      <c r="BS9" s="76"/>
      <c r="BT9" s="77">
        <v>0.44483410000000001</v>
      </c>
      <c r="BU9" s="75"/>
      <c r="BV9" s="76"/>
      <c r="BW9" s="74">
        <v>0.42619820000000003</v>
      </c>
      <c r="BX9" s="75"/>
      <c r="BY9" s="83"/>
      <c r="BZ9" s="74">
        <v>0.49656620000000001</v>
      </c>
      <c r="CA9" s="82"/>
    </row>
    <row r="10" spans="1:79" x14ac:dyDescent="0.25">
      <c r="A10" s="3">
        <v>7</v>
      </c>
      <c r="B10" s="78"/>
      <c r="C10" s="77">
        <v>45</v>
      </c>
      <c r="D10" s="70"/>
      <c r="E10" s="78"/>
      <c r="F10" s="77">
        <v>60</v>
      </c>
      <c r="G10" s="70"/>
      <c r="H10" s="72"/>
      <c r="I10" s="77">
        <v>45</v>
      </c>
      <c r="J10" s="73"/>
      <c r="K10" s="76"/>
      <c r="L10" s="77">
        <v>50</v>
      </c>
      <c r="M10" s="75"/>
      <c r="N10" s="72"/>
      <c r="O10" s="74">
        <v>50</v>
      </c>
      <c r="P10" s="86"/>
      <c r="Q10" s="85"/>
      <c r="R10" s="74">
        <v>40</v>
      </c>
      <c r="S10" s="84"/>
      <c r="U10" s="3">
        <v>7</v>
      </c>
      <c r="V10" s="72"/>
      <c r="W10" s="77">
        <v>25</v>
      </c>
      <c r="X10" s="73"/>
      <c r="Y10" s="72"/>
      <c r="Z10" s="77">
        <v>25</v>
      </c>
      <c r="AA10" s="73"/>
      <c r="AB10" s="72"/>
      <c r="AC10" s="77">
        <v>15</v>
      </c>
      <c r="AD10" s="73"/>
      <c r="AE10" s="76"/>
      <c r="AF10" s="77">
        <v>25</v>
      </c>
      <c r="AG10" s="75"/>
      <c r="AH10" s="72"/>
      <c r="AI10" s="74">
        <v>25</v>
      </c>
      <c r="AJ10" s="73"/>
      <c r="AK10" s="85"/>
      <c r="AL10" s="74">
        <v>20</v>
      </c>
      <c r="AM10" s="84"/>
      <c r="AO10" s="3">
        <v>7</v>
      </c>
      <c r="AP10" s="78"/>
      <c r="AQ10" s="77">
        <v>15</v>
      </c>
      <c r="AR10" s="70"/>
      <c r="AS10" s="78"/>
      <c r="AT10" s="77">
        <v>25</v>
      </c>
      <c r="AU10" s="70"/>
      <c r="AV10" s="72"/>
      <c r="AW10" s="77">
        <v>15</v>
      </c>
      <c r="AX10" s="73"/>
      <c r="AY10" s="76"/>
      <c r="AZ10" s="77">
        <v>20</v>
      </c>
      <c r="BA10" s="75"/>
      <c r="BB10" s="72"/>
      <c r="BC10" s="74">
        <v>30</v>
      </c>
      <c r="BD10" s="73"/>
      <c r="BE10" s="85"/>
      <c r="BF10" s="74">
        <v>15</v>
      </c>
      <c r="BG10" s="84"/>
      <c r="BI10" s="3">
        <v>7</v>
      </c>
      <c r="BJ10" s="83">
        <v>0.48742950000000002</v>
      </c>
      <c r="BK10" s="77">
        <v>0.48742950000000002</v>
      </c>
      <c r="BL10" s="82"/>
      <c r="BM10" s="83"/>
      <c r="BN10" s="77">
        <v>0.40143499999999999</v>
      </c>
      <c r="BO10" s="82"/>
      <c r="BP10" s="76"/>
      <c r="BQ10" s="77">
        <v>0.49402699999999999</v>
      </c>
      <c r="BR10" s="75"/>
      <c r="BS10" s="76"/>
      <c r="BT10" s="77">
        <v>0.50028530000000004</v>
      </c>
      <c r="BU10" s="75"/>
      <c r="BV10" s="76"/>
      <c r="BW10" s="74">
        <v>0.39001639999999999</v>
      </c>
      <c r="BX10" s="75"/>
      <c r="BY10" s="83"/>
      <c r="BZ10" s="74">
        <v>0.53856150000000003</v>
      </c>
      <c r="CA10" s="82"/>
    </row>
    <row r="11" spans="1:79" x14ac:dyDescent="0.25">
      <c r="A11" s="3">
        <v>8</v>
      </c>
      <c r="B11" s="78"/>
      <c r="C11" s="77">
        <v>45</v>
      </c>
      <c r="D11" s="70"/>
      <c r="E11" s="78"/>
      <c r="F11" s="77">
        <v>60</v>
      </c>
      <c r="G11" s="70"/>
      <c r="H11" s="72"/>
      <c r="I11" s="77">
        <v>45</v>
      </c>
      <c r="J11" s="73"/>
      <c r="K11" s="76"/>
      <c r="L11" s="77">
        <v>50</v>
      </c>
      <c r="M11" s="75"/>
      <c r="N11" s="72"/>
      <c r="O11" s="74">
        <v>55</v>
      </c>
      <c r="P11" s="86"/>
      <c r="Q11" s="85"/>
      <c r="R11" s="74">
        <v>40</v>
      </c>
      <c r="S11" s="84"/>
      <c r="U11" s="3">
        <v>8</v>
      </c>
      <c r="V11" s="72"/>
      <c r="W11" s="77">
        <v>25</v>
      </c>
      <c r="X11" s="73"/>
      <c r="Y11" s="72"/>
      <c r="Z11" s="77">
        <v>25</v>
      </c>
      <c r="AA11" s="73"/>
      <c r="AB11" s="72"/>
      <c r="AC11" s="77">
        <v>20</v>
      </c>
      <c r="AD11" s="73"/>
      <c r="AE11" s="76"/>
      <c r="AF11" s="77">
        <v>25</v>
      </c>
      <c r="AG11" s="75"/>
      <c r="AH11" s="72"/>
      <c r="AI11" s="74">
        <v>25</v>
      </c>
      <c r="AJ11" s="73"/>
      <c r="AK11" s="85"/>
      <c r="AL11" s="74">
        <v>20</v>
      </c>
      <c r="AM11" s="84"/>
      <c r="AO11" s="3">
        <v>8</v>
      </c>
      <c r="AP11" s="78"/>
      <c r="AQ11" s="77">
        <v>15</v>
      </c>
      <c r="AR11" s="70"/>
      <c r="AS11" s="78"/>
      <c r="AT11" s="77">
        <v>25</v>
      </c>
      <c r="AU11" s="70"/>
      <c r="AV11" s="72"/>
      <c r="AW11" s="77">
        <v>15</v>
      </c>
      <c r="AX11" s="73"/>
      <c r="AY11" s="76"/>
      <c r="AZ11" s="77">
        <v>20</v>
      </c>
      <c r="BA11" s="75"/>
      <c r="BB11" s="72"/>
      <c r="BC11" s="74">
        <v>30</v>
      </c>
      <c r="BD11" s="73"/>
      <c r="BE11" s="85"/>
      <c r="BF11" s="74">
        <v>15</v>
      </c>
      <c r="BG11" s="84"/>
      <c r="BI11" s="3">
        <v>8</v>
      </c>
      <c r="BJ11" s="83">
        <v>0.50232679999999996</v>
      </c>
      <c r="BK11" s="77">
        <v>0.50232679999999996</v>
      </c>
      <c r="BL11" s="82"/>
      <c r="BM11" s="83"/>
      <c r="BN11" s="77">
        <v>0.37112210000000001</v>
      </c>
      <c r="BO11" s="82"/>
      <c r="BP11" s="76"/>
      <c r="BQ11" s="77">
        <v>0.46415309999999999</v>
      </c>
      <c r="BR11" s="75"/>
      <c r="BS11" s="76"/>
      <c r="BT11" s="77">
        <v>0.46592519999999998</v>
      </c>
      <c r="BU11" s="75"/>
      <c r="BV11" s="76"/>
      <c r="BW11" s="74">
        <v>0.37964949999999997</v>
      </c>
      <c r="BX11" s="75"/>
      <c r="BY11" s="83"/>
      <c r="BZ11" s="74">
        <v>0.52488970000000001</v>
      </c>
      <c r="CA11" s="82"/>
    </row>
    <row r="12" spans="1:79" x14ac:dyDescent="0.25">
      <c r="A12" s="3">
        <v>9</v>
      </c>
      <c r="B12" s="78"/>
      <c r="C12" s="77">
        <v>45</v>
      </c>
      <c r="D12" s="70"/>
      <c r="E12" s="78"/>
      <c r="F12" s="77">
        <v>60</v>
      </c>
      <c r="G12" s="70"/>
      <c r="H12" s="72"/>
      <c r="I12" s="77">
        <v>45</v>
      </c>
      <c r="J12" s="73"/>
      <c r="K12" s="76"/>
      <c r="L12" s="77">
        <v>50</v>
      </c>
      <c r="M12" s="75"/>
      <c r="N12" s="72"/>
      <c r="O12" s="74">
        <v>55</v>
      </c>
      <c r="P12" s="86"/>
      <c r="Q12" s="85"/>
      <c r="R12" s="74">
        <v>40</v>
      </c>
      <c r="S12" s="84"/>
      <c r="U12" s="3">
        <v>9</v>
      </c>
      <c r="V12" s="72"/>
      <c r="W12" s="77">
        <v>25</v>
      </c>
      <c r="X12" s="73"/>
      <c r="Y12" s="72"/>
      <c r="Z12" s="77">
        <v>25</v>
      </c>
      <c r="AA12" s="73"/>
      <c r="AB12" s="72"/>
      <c r="AC12" s="77">
        <v>20</v>
      </c>
      <c r="AD12" s="73"/>
      <c r="AE12" s="76"/>
      <c r="AF12" s="77">
        <v>25</v>
      </c>
      <c r="AG12" s="75"/>
      <c r="AH12" s="72"/>
      <c r="AI12" s="74">
        <v>25</v>
      </c>
      <c r="AJ12" s="73"/>
      <c r="AK12" s="85"/>
      <c r="AL12" s="74">
        <v>20</v>
      </c>
      <c r="AM12" s="84"/>
      <c r="AO12" s="3">
        <v>9</v>
      </c>
      <c r="AP12" s="78"/>
      <c r="AQ12" s="77">
        <v>15</v>
      </c>
      <c r="AR12" s="70"/>
      <c r="AS12" s="78"/>
      <c r="AT12" s="77">
        <v>25</v>
      </c>
      <c r="AU12" s="70"/>
      <c r="AV12" s="72"/>
      <c r="AW12" s="77">
        <v>15</v>
      </c>
      <c r="AX12" s="73"/>
      <c r="AY12" s="76"/>
      <c r="AZ12" s="77">
        <v>20</v>
      </c>
      <c r="BA12" s="75"/>
      <c r="BB12" s="72"/>
      <c r="BC12" s="74">
        <v>30</v>
      </c>
      <c r="BD12" s="73"/>
      <c r="BE12" s="85"/>
      <c r="BF12" s="74">
        <v>15</v>
      </c>
      <c r="BG12" s="84"/>
      <c r="BI12" s="3">
        <v>9</v>
      </c>
      <c r="BJ12" s="83">
        <v>0.47515950000000001</v>
      </c>
      <c r="BK12" s="77">
        <v>0.47515950000000001</v>
      </c>
      <c r="BL12" s="82"/>
      <c r="BM12" s="83"/>
      <c r="BN12" s="77">
        <v>0.4148001</v>
      </c>
      <c r="BO12" s="82"/>
      <c r="BP12" s="76"/>
      <c r="BQ12" s="77">
        <v>0.49708750000000002</v>
      </c>
      <c r="BR12" s="75"/>
      <c r="BS12" s="76"/>
      <c r="BT12" s="77">
        <v>0.48264869999999999</v>
      </c>
      <c r="BU12" s="75"/>
      <c r="BV12" s="76"/>
      <c r="BW12" s="74">
        <v>0.40027489999999999</v>
      </c>
      <c r="BX12" s="75"/>
      <c r="BY12" s="83"/>
      <c r="BZ12" s="74">
        <v>0.52854540000000005</v>
      </c>
      <c r="CA12" s="82"/>
    </row>
    <row r="13" spans="1:79" x14ac:dyDescent="0.25">
      <c r="A13" s="3">
        <v>10</v>
      </c>
      <c r="B13" s="78"/>
      <c r="C13" s="77">
        <v>45</v>
      </c>
      <c r="D13" s="70"/>
      <c r="E13" s="78"/>
      <c r="F13" s="77">
        <v>60</v>
      </c>
      <c r="G13" s="70"/>
      <c r="H13" s="72"/>
      <c r="I13" s="77">
        <v>45</v>
      </c>
      <c r="J13" s="73"/>
      <c r="K13" s="76"/>
      <c r="L13" s="77">
        <v>50</v>
      </c>
      <c r="M13" s="75"/>
      <c r="N13" s="72"/>
      <c r="O13" s="74">
        <v>55</v>
      </c>
      <c r="P13" s="86"/>
      <c r="Q13" s="85"/>
      <c r="R13" s="74">
        <v>40</v>
      </c>
      <c r="S13" s="84"/>
      <c r="U13" s="3">
        <v>10</v>
      </c>
      <c r="V13" s="72"/>
      <c r="W13" s="77">
        <v>25</v>
      </c>
      <c r="X13" s="73"/>
      <c r="Y13" s="72"/>
      <c r="Z13" s="77">
        <v>25</v>
      </c>
      <c r="AA13" s="73"/>
      <c r="AB13" s="72"/>
      <c r="AC13" s="77">
        <v>20</v>
      </c>
      <c r="AD13" s="73"/>
      <c r="AE13" s="76"/>
      <c r="AF13" s="77">
        <v>25</v>
      </c>
      <c r="AG13" s="75"/>
      <c r="AH13" s="72"/>
      <c r="AI13" s="74">
        <v>30</v>
      </c>
      <c r="AJ13" s="73"/>
      <c r="AK13" s="85"/>
      <c r="AL13" s="74">
        <v>25</v>
      </c>
      <c r="AM13" s="84"/>
      <c r="AO13" s="3">
        <v>10</v>
      </c>
      <c r="AP13" s="78"/>
      <c r="AQ13" s="77">
        <v>15</v>
      </c>
      <c r="AR13" s="70"/>
      <c r="AS13" s="78"/>
      <c r="AT13" s="77">
        <v>25</v>
      </c>
      <c r="AU13" s="70"/>
      <c r="AV13" s="72"/>
      <c r="AW13" s="77">
        <v>15</v>
      </c>
      <c r="AX13" s="73"/>
      <c r="AY13" s="76"/>
      <c r="AZ13" s="77">
        <v>20</v>
      </c>
      <c r="BA13" s="75"/>
      <c r="BB13" s="72"/>
      <c r="BC13" s="74">
        <v>30</v>
      </c>
      <c r="BD13" s="73"/>
      <c r="BE13" s="85"/>
      <c r="BF13" s="74">
        <v>15</v>
      </c>
      <c r="BG13" s="84"/>
      <c r="BI13" s="3">
        <v>10</v>
      </c>
      <c r="BJ13" s="83">
        <v>0.52248839999999996</v>
      </c>
      <c r="BK13" s="77">
        <v>0.52248839999999996</v>
      </c>
      <c r="BL13" s="82"/>
      <c r="BM13" s="83"/>
      <c r="BN13" s="77">
        <v>0.37214839999999999</v>
      </c>
      <c r="BO13" s="82"/>
      <c r="BP13" s="76"/>
      <c r="BQ13" s="77">
        <v>0.47095359999999997</v>
      </c>
      <c r="BR13" s="75"/>
      <c r="BS13" s="76"/>
      <c r="BT13" s="77">
        <v>0.4667964</v>
      </c>
      <c r="BU13" s="75"/>
      <c r="BV13" s="76"/>
      <c r="BW13" s="74">
        <v>0.41793849999999999</v>
      </c>
      <c r="BX13" s="75"/>
      <c r="BY13" s="83"/>
      <c r="BZ13" s="74">
        <v>0.53003100000000003</v>
      </c>
      <c r="CA13" s="82"/>
    </row>
    <row r="14" spans="1:79" x14ac:dyDescent="0.25">
      <c r="A14" s="3">
        <v>11</v>
      </c>
      <c r="B14" s="78"/>
      <c r="C14" s="77">
        <v>45</v>
      </c>
      <c r="D14" s="70"/>
      <c r="E14" s="78"/>
      <c r="F14" s="77">
        <v>60</v>
      </c>
      <c r="G14" s="70"/>
      <c r="H14" s="72"/>
      <c r="I14" s="77">
        <v>45</v>
      </c>
      <c r="J14" s="73"/>
      <c r="K14" s="76"/>
      <c r="L14" s="77">
        <v>50</v>
      </c>
      <c r="M14" s="75"/>
      <c r="N14" s="72"/>
      <c r="O14" s="74">
        <v>55</v>
      </c>
      <c r="P14" s="86"/>
      <c r="Q14" s="85"/>
      <c r="R14" s="74">
        <v>40</v>
      </c>
      <c r="S14" s="84"/>
      <c r="U14" s="3">
        <v>11</v>
      </c>
      <c r="V14" s="72"/>
      <c r="W14" s="77">
        <v>25</v>
      </c>
      <c r="X14" s="73"/>
      <c r="Y14" s="72"/>
      <c r="Z14" s="77">
        <v>25</v>
      </c>
      <c r="AA14" s="73"/>
      <c r="AB14" s="72"/>
      <c r="AC14" s="77">
        <v>20</v>
      </c>
      <c r="AD14" s="73"/>
      <c r="AE14" s="76"/>
      <c r="AF14" s="77">
        <v>25</v>
      </c>
      <c r="AG14" s="75"/>
      <c r="AH14" s="72"/>
      <c r="AI14" s="74">
        <v>30</v>
      </c>
      <c r="AJ14" s="73"/>
      <c r="AK14" s="85"/>
      <c r="AL14" s="74">
        <v>25</v>
      </c>
      <c r="AM14" s="84"/>
      <c r="AO14" s="3">
        <v>11</v>
      </c>
      <c r="AP14" s="78"/>
      <c r="AQ14" s="77">
        <v>15</v>
      </c>
      <c r="AR14" s="70"/>
      <c r="AS14" s="78"/>
      <c r="AT14" s="77">
        <v>30</v>
      </c>
      <c r="AU14" s="70"/>
      <c r="AV14" s="72"/>
      <c r="AW14" s="77">
        <v>15</v>
      </c>
      <c r="AX14" s="73"/>
      <c r="AY14" s="76"/>
      <c r="AZ14" s="77">
        <v>20</v>
      </c>
      <c r="BA14" s="75"/>
      <c r="BB14" s="72"/>
      <c r="BC14" s="74">
        <v>30</v>
      </c>
      <c r="BD14" s="73"/>
      <c r="BE14" s="85"/>
      <c r="BF14" s="74">
        <v>15</v>
      </c>
      <c r="BG14" s="84"/>
      <c r="BI14" s="3">
        <v>11</v>
      </c>
      <c r="BJ14" s="83">
        <v>0.51558400000000004</v>
      </c>
      <c r="BK14" s="77">
        <v>0.51558400000000004</v>
      </c>
      <c r="BL14" s="82"/>
      <c r="BM14" s="83"/>
      <c r="BN14" s="77">
        <v>0.35488540000000002</v>
      </c>
      <c r="BO14" s="82"/>
      <c r="BP14" s="76"/>
      <c r="BQ14" s="77">
        <v>0.47882479999999999</v>
      </c>
      <c r="BR14" s="75"/>
      <c r="BS14" s="76"/>
      <c r="BT14" s="77">
        <v>0.46870390000000001</v>
      </c>
      <c r="BU14" s="75"/>
      <c r="BV14" s="76"/>
      <c r="BW14" s="74">
        <v>0.42507620000000002</v>
      </c>
      <c r="BX14" s="75"/>
      <c r="BY14" s="83"/>
      <c r="BZ14" s="74">
        <v>0.52080079999999995</v>
      </c>
      <c r="CA14" s="82"/>
    </row>
    <row r="15" spans="1:79" x14ac:dyDescent="0.25">
      <c r="A15" s="3">
        <v>12</v>
      </c>
      <c r="B15" s="78"/>
      <c r="C15" s="77">
        <v>45</v>
      </c>
      <c r="D15" s="70"/>
      <c r="E15" s="78"/>
      <c r="F15" s="77">
        <v>60</v>
      </c>
      <c r="G15" s="70"/>
      <c r="H15" s="72"/>
      <c r="I15" s="77">
        <v>45</v>
      </c>
      <c r="J15" s="73"/>
      <c r="K15" s="76"/>
      <c r="L15" s="77">
        <v>55</v>
      </c>
      <c r="M15" s="75"/>
      <c r="N15" s="72"/>
      <c r="O15" s="74">
        <v>55</v>
      </c>
      <c r="P15" s="73"/>
      <c r="Q15" s="72"/>
      <c r="R15" s="74">
        <v>40</v>
      </c>
      <c r="S15" s="70"/>
      <c r="U15" s="3">
        <v>12</v>
      </c>
      <c r="V15" s="72"/>
      <c r="W15" s="77">
        <v>25</v>
      </c>
      <c r="X15" s="73"/>
      <c r="Y15" s="72"/>
      <c r="Z15" s="77">
        <v>25</v>
      </c>
      <c r="AA15" s="73"/>
      <c r="AB15" s="72"/>
      <c r="AC15" s="77">
        <v>20</v>
      </c>
      <c r="AD15" s="73"/>
      <c r="AE15" s="76"/>
      <c r="AF15" s="77">
        <v>25</v>
      </c>
      <c r="AG15" s="75"/>
      <c r="AH15" s="72"/>
      <c r="AI15" s="74">
        <v>30</v>
      </c>
      <c r="AJ15" s="73"/>
      <c r="AK15" s="72"/>
      <c r="AL15" s="74">
        <v>25</v>
      </c>
      <c r="AM15" s="70"/>
      <c r="AO15" s="3">
        <v>12</v>
      </c>
      <c r="AP15" s="78"/>
      <c r="AQ15" s="77">
        <v>15</v>
      </c>
      <c r="AR15" s="70"/>
      <c r="AS15" s="78"/>
      <c r="AT15" s="77">
        <v>30</v>
      </c>
      <c r="AU15" s="70"/>
      <c r="AV15" s="72"/>
      <c r="AW15" s="77">
        <v>15</v>
      </c>
      <c r="AX15" s="73"/>
      <c r="AY15" s="76"/>
      <c r="AZ15" s="77">
        <v>20</v>
      </c>
      <c r="BA15" s="75"/>
      <c r="BB15" s="72"/>
      <c r="BC15" s="74">
        <v>30</v>
      </c>
      <c r="BD15" s="73"/>
      <c r="BE15" s="72"/>
      <c r="BF15" s="74">
        <v>15</v>
      </c>
      <c r="BG15" s="70"/>
      <c r="BI15" s="3">
        <v>12</v>
      </c>
      <c r="BJ15" s="83">
        <v>0.52588729999999995</v>
      </c>
      <c r="BK15" s="77">
        <v>0.52588729999999995</v>
      </c>
      <c r="BL15" s="82"/>
      <c r="BM15" s="83"/>
      <c r="BN15" s="77">
        <v>0.41340909999999997</v>
      </c>
      <c r="BO15" s="82"/>
      <c r="BP15" s="76"/>
      <c r="BQ15" s="77">
        <v>0.51116360000000005</v>
      </c>
      <c r="BR15" s="75"/>
      <c r="BS15" s="76"/>
      <c r="BT15" s="77">
        <v>0.4957531</v>
      </c>
      <c r="BU15" s="75"/>
      <c r="BV15" s="76"/>
      <c r="BW15" s="74">
        <v>0.40313660000000001</v>
      </c>
      <c r="BX15" s="75"/>
      <c r="BY15" s="76"/>
      <c r="BZ15" s="74">
        <v>0.48750270000000001</v>
      </c>
      <c r="CA15" s="82"/>
    </row>
    <row r="16" spans="1:79" x14ac:dyDescent="0.25">
      <c r="A16" s="3">
        <v>13</v>
      </c>
      <c r="B16" s="78"/>
      <c r="C16" s="77">
        <v>45</v>
      </c>
      <c r="D16" s="70"/>
      <c r="E16" s="78"/>
      <c r="F16" s="77">
        <v>60</v>
      </c>
      <c r="G16" s="70"/>
      <c r="H16" s="72"/>
      <c r="I16" s="77">
        <v>45</v>
      </c>
      <c r="J16" s="73"/>
      <c r="K16" s="76"/>
      <c r="L16" s="77">
        <v>55</v>
      </c>
      <c r="M16" s="75"/>
      <c r="N16" s="72"/>
      <c r="O16" s="74">
        <v>55</v>
      </c>
      <c r="P16" s="73"/>
      <c r="Q16" s="72"/>
      <c r="R16" s="74">
        <v>40</v>
      </c>
      <c r="S16" s="70"/>
      <c r="U16" s="3">
        <v>13</v>
      </c>
      <c r="V16" s="72"/>
      <c r="W16" s="77">
        <v>25</v>
      </c>
      <c r="X16" s="73"/>
      <c r="Y16" s="72"/>
      <c r="Z16" s="77">
        <v>30</v>
      </c>
      <c r="AA16" s="73"/>
      <c r="AB16" s="72"/>
      <c r="AC16" s="77">
        <v>20</v>
      </c>
      <c r="AD16" s="73"/>
      <c r="AE16" s="76"/>
      <c r="AF16" s="77">
        <v>25</v>
      </c>
      <c r="AG16" s="75"/>
      <c r="AH16" s="72"/>
      <c r="AI16" s="74">
        <v>30</v>
      </c>
      <c r="AJ16" s="73"/>
      <c r="AK16" s="72"/>
      <c r="AL16" s="74">
        <v>25</v>
      </c>
      <c r="AM16" s="70"/>
      <c r="AO16" s="3">
        <v>13</v>
      </c>
      <c r="AP16" s="78"/>
      <c r="AQ16" s="77">
        <v>15</v>
      </c>
      <c r="AR16" s="70"/>
      <c r="AS16" s="78"/>
      <c r="AT16" s="77">
        <v>30</v>
      </c>
      <c r="AU16" s="70"/>
      <c r="AV16" s="72"/>
      <c r="AW16" s="77">
        <v>15</v>
      </c>
      <c r="AX16" s="73"/>
      <c r="AY16" s="76"/>
      <c r="AZ16" s="77">
        <v>20</v>
      </c>
      <c r="BA16" s="75"/>
      <c r="BB16" s="72"/>
      <c r="BC16" s="74">
        <v>30</v>
      </c>
      <c r="BD16" s="73"/>
      <c r="BE16" s="72"/>
      <c r="BF16" s="74">
        <v>15</v>
      </c>
      <c r="BG16" s="70"/>
      <c r="BI16" s="3">
        <v>13</v>
      </c>
      <c r="BJ16" s="83">
        <v>0.5383211</v>
      </c>
      <c r="BK16" s="77">
        <v>0.5383211</v>
      </c>
      <c r="BL16" s="82"/>
      <c r="BM16" s="83"/>
      <c r="BN16" s="77">
        <v>0.40352260000000001</v>
      </c>
      <c r="BO16" s="82"/>
      <c r="BP16" s="76"/>
      <c r="BQ16" s="77">
        <v>0.5217252</v>
      </c>
      <c r="BR16" s="75"/>
      <c r="BS16" s="76"/>
      <c r="BT16" s="77">
        <v>0.49065710000000001</v>
      </c>
      <c r="BU16" s="75"/>
      <c r="BV16" s="76"/>
      <c r="BW16" s="74">
        <v>0.40146850000000001</v>
      </c>
      <c r="BX16" s="75"/>
      <c r="BY16" s="76"/>
      <c r="BZ16" s="74">
        <v>0.49172280000000002</v>
      </c>
      <c r="CA16" s="82"/>
    </row>
    <row r="17" spans="1:79" x14ac:dyDescent="0.25">
      <c r="A17" s="3">
        <v>14</v>
      </c>
      <c r="B17" s="78"/>
      <c r="C17" s="77">
        <v>45</v>
      </c>
      <c r="D17" s="70"/>
      <c r="E17" s="78"/>
      <c r="F17" s="77">
        <v>60</v>
      </c>
      <c r="G17" s="70"/>
      <c r="H17" s="72"/>
      <c r="I17" s="77">
        <v>45</v>
      </c>
      <c r="J17" s="73"/>
      <c r="K17" s="76"/>
      <c r="L17" s="77">
        <v>55</v>
      </c>
      <c r="M17" s="75"/>
      <c r="N17" s="72"/>
      <c r="O17" s="74">
        <v>55</v>
      </c>
      <c r="P17" s="73"/>
      <c r="Q17" s="72"/>
      <c r="R17" s="74">
        <v>40</v>
      </c>
      <c r="S17" s="70"/>
      <c r="U17" s="3">
        <v>14</v>
      </c>
      <c r="V17" s="72"/>
      <c r="W17" s="77">
        <v>25</v>
      </c>
      <c r="X17" s="73"/>
      <c r="Y17" s="72"/>
      <c r="Z17" s="77">
        <v>30</v>
      </c>
      <c r="AA17" s="73"/>
      <c r="AB17" s="72"/>
      <c r="AC17" s="77">
        <v>20</v>
      </c>
      <c r="AD17" s="73"/>
      <c r="AE17" s="76"/>
      <c r="AF17" s="77">
        <v>25</v>
      </c>
      <c r="AG17" s="75"/>
      <c r="AH17" s="72"/>
      <c r="AI17" s="74">
        <v>30</v>
      </c>
      <c r="AJ17" s="73"/>
      <c r="AK17" s="72"/>
      <c r="AL17" s="74">
        <v>25</v>
      </c>
      <c r="AM17" s="70"/>
      <c r="AO17" s="3">
        <v>14</v>
      </c>
      <c r="AP17" s="78"/>
      <c r="AQ17" s="77">
        <v>15</v>
      </c>
      <c r="AR17" s="70"/>
      <c r="AS17" s="78"/>
      <c r="AT17" s="77">
        <v>30</v>
      </c>
      <c r="AU17" s="70"/>
      <c r="AV17" s="72"/>
      <c r="AW17" s="77">
        <v>20</v>
      </c>
      <c r="AX17" s="73"/>
      <c r="AY17" s="76"/>
      <c r="AZ17" s="77">
        <v>20</v>
      </c>
      <c r="BA17" s="75"/>
      <c r="BB17" s="72"/>
      <c r="BC17" s="74">
        <v>35</v>
      </c>
      <c r="BD17" s="73"/>
      <c r="BE17" s="72"/>
      <c r="BF17" s="74">
        <v>15</v>
      </c>
      <c r="BG17" s="70"/>
      <c r="BI17" s="3">
        <v>14</v>
      </c>
      <c r="BJ17" s="83">
        <v>0.49984190000000001</v>
      </c>
      <c r="BK17" s="77">
        <v>0.49984190000000001</v>
      </c>
      <c r="BL17" s="82"/>
      <c r="BM17" s="83"/>
      <c r="BN17" s="77">
        <v>0.40637469999999998</v>
      </c>
      <c r="BO17" s="82"/>
      <c r="BP17" s="76"/>
      <c r="BQ17" s="77">
        <v>0.50739710000000005</v>
      </c>
      <c r="BR17" s="75"/>
      <c r="BS17" s="76"/>
      <c r="BT17" s="77">
        <v>0.47748849999999998</v>
      </c>
      <c r="BU17" s="75"/>
      <c r="BV17" s="76"/>
      <c r="BW17" s="74">
        <v>0.370647</v>
      </c>
      <c r="BX17" s="75"/>
      <c r="BY17" s="76"/>
      <c r="BZ17" s="74">
        <v>0.48072320000000002</v>
      </c>
      <c r="CA17" s="82"/>
    </row>
    <row r="18" spans="1:79" x14ac:dyDescent="0.25">
      <c r="A18" s="3">
        <v>15</v>
      </c>
      <c r="B18" s="78"/>
      <c r="C18" s="77">
        <v>45</v>
      </c>
      <c r="D18" s="70"/>
      <c r="E18" s="78"/>
      <c r="F18" s="77">
        <v>60</v>
      </c>
      <c r="G18" s="70"/>
      <c r="H18" s="72"/>
      <c r="I18" s="77">
        <v>45</v>
      </c>
      <c r="J18" s="73"/>
      <c r="K18" s="76"/>
      <c r="L18" s="77">
        <v>55</v>
      </c>
      <c r="M18" s="75"/>
      <c r="N18" s="72"/>
      <c r="O18" s="74">
        <v>55</v>
      </c>
      <c r="P18" s="73"/>
      <c r="Q18" s="72"/>
      <c r="R18" s="74">
        <v>40</v>
      </c>
      <c r="S18" s="70"/>
      <c r="U18" s="3">
        <v>15</v>
      </c>
      <c r="V18" s="72"/>
      <c r="W18" s="77">
        <v>25</v>
      </c>
      <c r="X18" s="73"/>
      <c r="Y18" s="72"/>
      <c r="Z18" s="77">
        <v>30</v>
      </c>
      <c r="AA18" s="73"/>
      <c r="AB18" s="72"/>
      <c r="AC18" s="77">
        <v>20</v>
      </c>
      <c r="AD18" s="73"/>
      <c r="AE18" s="76"/>
      <c r="AF18" s="77">
        <v>25</v>
      </c>
      <c r="AG18" s="75"/>
      <c r="AH18" s="72"/>
      <c r="AI18" s="74">
        <v>30</v>
      </c>
      <c r="AJ18" s="73"/>
      <c r="AK18" s="72"/>
      <c r="AL18" s="74">
        <v>25</v>
      </c>
      <c r="AM18" s="70"/>
      <c r="AO18" s="3">
        <v>15</v>
      </c>
      <c r="AP18" s="78"/>
      <c r="AQ18" s="77">
        <v>15</v>
      </c>
      <c r="AR18" s="70"/>
      <c r="AS18" s="78"/>
      <c r="AT18" s="77">
        <v>30</v>
      </c>
      <c r="AU18" s="70"/>
      <c r="AV18" s="72"/>
      <c r="AW18" s="77">
        <v>20</v>
      </c>
      <c r="AX18" s="73"/>
      <c r="AY18" s="76"/>
      <c r="AZ18" s="77">
        <v>20</v>
      </c>
      <c r="BA18" s="75"/>
      <c r="BB18" s="72"/>
      <c r="BC18" s="74">
        <v>35</v>
      </c>
      <c r="BD18" s="73"/>
      <c r="BE18" s="72"/>
      <c r="BF18" s="74">
        <v>15</v>
      </c>
      <c r="BG18" s="70"/>
      <c r="BI18" s="3">
        <v>15</v>
      </c>
      <c r="BJ18" s="83">
        <v>0.51194379999999995</v>
      </c>
      <c r="BK18" s="77">
        <v>0.51194379999999995</v>
      </c>
      <c r="BL18" s="82"/>
      <c r="BM18" s="83"/>
      <c r="BN18" s="77">
        <v>0.35182200000000002</v>
      </c>
      <c r="BO18" s="82"/>
      <c r="BP18" s="76"/>
      <c r="BQ18" s="77">
        <v>0.49126589999999998</v>
      </c>
      <c r="BR18" s="75"/>
      <c r="BS18" s="76"/>
      <c r="BT18" s="77">
        <v>0.45001819999999998</v>
      </c>
      <c r="BU18" s="75"/>
      <c r="BV18" s="76"/>
      <c r="BW18" s="74">
        <v>0.37434220000000001</v>
      </c>
      <c r="BX18" s="75"/>
      <c r="BY18" s="76"/>
      <c r="BZ18" s="74">
        <v>0.52609300000000003</v>
      </c>
      <c r="CA18" s="82"/>
    </row>
    <row r="19" spans="1:79" x14ac:dyDescent="0.25">
      <c r="A19" s="3">
        <v>16</v>
      </c>
      <c r="B19" s="78"/>
      <c r="C19" s="77">
        <v>45</v>
      </c>
      <c r="D19" s="70"/>
      <c r="E19" s="78"/>
      <c r="F19" s="77">
        <v>60</v>
      </c>
      <c r="G19" s="70"/>
      <c r="H19" s="72"/>
      <c r="I19" s="77">
        <v>45</v>
      </c>
      <c r="J19" s="73"/>
      <c r="K19" s="76"/>
      <c r="L19" s="77">
        <v>55</v>
      </c>
      <c r="M19" s="75"/>
      <c r="N19" s="72"/>
      <c r="O19" s="74">
        <v>55</v>
      </c>
      <c r="P19" s="73"/>
      <c r="Q19" s="72"/>
      <c r="R19" s="74">
        <v>40</v>
      </c>
      <c r="S19" s="70"/>
      <c r="U19" s="3">
        <v>16</v>
      </c>
      <c r="V19" s="72"/>
      <c r="W19" s="77">
        <v>25</v>
      </c>
      <c r="X19" s="73"/>
      <c r="Y19" s="72"/>
      <c r="Z19" s="77">
        <v>30</v>
      </c>
      <c r="AA19" s="73"/>
      <c r="AB19" s="72"/>
      <c r="AC19" s="77">
        <v>20</v>
      </c>
      <c r="AD19" s="73"/>
      <c r="AE19" s="76"/>
      <c r="AF19" s="77">
        <v>25</v>
      </c>
      <c r="AG19" s="75"/>
      <c r="AH19" s="72"/>
      <c r="AI19" s="74">
        <v>30</v>
      </c>
      <c r="AJ19" s="73"/>
      <c r="AK19" s="72"/>
      <c r="AL19" s="74">
        <v>25</v>
      </c>
      <c r="AM19" s="70"/>
      <c r="AO19" s="3">
        <v>16</v>
      </c>
      <c r="AP19" s="78"/>
      <c r="AQ19" s="77">
        <v>15</v>
      </c>
      <c r="AR19" s="70"/>
      <c r="AS19" s="78"/>
      <c r="AT19" s="77">
        <v>30</v>
      </c>
      <c r="AU19" s="70"/>
      <c r="AV19" s="72"/>
      <c r="AW19" s="77">
        <v>20</v>
      </c>
      <c r="AX19" s="73"/>
      <c r="AY19" s="76"/>
      <c r="AZ19" s="77">
        <v>25</v>
      </c>
      <c r="BA19" s="75"/>
      <c r="BB19" s="72"/>
      <c r="BC19" s="74">
        <v>35</v>
      </c>
      <c r="BD19" s="73"/>
      <c r="BE19" s="72"/>
      <c r="BF19" s="74">
        <v>15</v>
      </c>
      <c r="BG19" s="70"/>
      <c r="BI19" s="3">
        <v>16</v>
      </c>
      <c r="BJ19" s="83">
        <v>0.53482909999999995</v>
      </c>
      <c r="BK19" s="77">
        <v>0.53482909999999995</v>
      </c>
      <c r="BL19" s="82"/>
      <c r="BM19" s="83"/>
      <c r="BN19" s="77">
        <v>0.36955329999999997</v>
      </c>
      <c r="BO19" s="82"/>
      <c r="BP19" s="76"/>
      <c r="BQ19" s="77">
        <v>0.48860680000000001</v>
      </c>
      <c r="BR19" s="75"/>
      <c r="BS19" s="76"/>
      <c r="BT19" s="77">
        <v>0.49428899999999998</v>
      </c>
      <c r="BU19" s="75"/>
      <c r="BV19" s="76"/>
      <c r="BW19" s="74">
        <v>0.41719820000000002</v>
      </c>
      <c r="BX19" s="75"/>
      <c r="BY19" s="76"/>
      <c r="BZ19" s="74">
        <v>0.52396220000000004</v>
      </c>
      <c r="CA19" s="82"/>
    </row>
    <row r="20" spans="1:79" x14ac:dyDescent="0.25">
      <c r="A20" s="3">
        <v>17</v>
      </c>
      <c r="B20" s="78"/>
      <c r="C20" s="77">
        <v>45</v>
      </c>
      <c r="D20" s="70"/>
      <c r="E20" s="78"/>
      <c r="F20" s="77">
        <v>60</v>
      </c>
      <c r="G20" s="70"/>
      <c r="H20" s="72"/>
      <c r="I20" s="77">
        <v>45</v>
      </c>
      <c r="J20" s="73"/>
      <c r="K20" s="76"/>
      <c r="L20" s="77">
        <v>55</v>
      </c>
      <c r="M20" s="75"/>
      <c r="N20" s="72"/>
      <c r="O20" s="74">
        <v>55</v>
      </c>
      <c r="P20" s="73"/>
      <c r="Q20" s="72"/>
      <c r="R20" s="74">
        <v>40</v>
      </c>
      <c r="S20" s="70"/>
      <c r="U20" s="3">
        <v>17</v>
      </c>
      <c r="V20" s="72"/>
      <c r="W20" s="77">
        <v>25</v>
      </c>
      <c r="X20" s="73"/>
      <c r="Y20" s="72"/>
      <c r="Z20" s="77">
        <v>30</v>
      </c>
      <c r="AA20" s="73"/>
      <c r="AB20" s="72"/>
      <c r="AC20" s="77">
        <v>20</v>
      </c>
      <c r="AD20" s="73"/>
      <c r="AE20" s="76"/>
      <c r="AF20" s="77">
        <v>25</v>
      </c>
      <c r="AG20" s="75"/>
      <c r="AH20" s="72"/>
      <c r="AI20" s="74">
        <v>30</v>
      </c>
      <c r="AJ20" s="73"/>
      <c r="AK20" s="72"/>
      <c r="AL20" s="74">
        <v>25</v>
      </c>
      <c r="AM20" s="70"/>
      <c r="AO20" s="3">
        <v>17</v>
      </c>
      <c r="AP20" s="78"/>
      <c r="AQ20" s="77">
        <v>15</v>
      </c>
      <c r="AR20" s="70"/>
      <c r="AS20" s="78"/>
      <c r="AT20" s="77">
        <v>30</v>
      </c>
      <c r="AU20" s="70"/>
      <c r="AV20" s="72"/>
      <c r="AW20" s="77">
        <v>20</v>
      </c>
      <c r="AX20" s="73"/>
      <c r="AY20" s="76"/>
      <c r="AZ20" s="77">
        <v>25</v>
      </c>
      <c r="BA20" s="75"/>
      <c r="BB20" s="72"/>
      <c r="BC20" s="74">
        <v>35</v>
      </c>
      <c r="BD20" s="73"/>
      <c r="BE20" s="72"/>
      <c r="BF20" s="74">
        <v>15</v>
      </c>
      <c r="BG20" s="70"/>
      <c r="BI20" s="3">
        <v>17</v>
      </c>
      <c r="BJ20" s="83">
        <v>0.51064310000000002</v>
      </c>
      <c r="BK20" s="77">
        <v>0.51064310000000002</v>
      </c>
      <c r="BL20" s="82"/>
      <c r="BM20" s="83"/>
      <c r="BN20" s="77">
        <v>0.39471919999999999</v>
      </c>
      <c r="BO20" s="82"/>
      <c r="BP20" s="76"/>
      <c r="BQ20" s="77">
        <v>0.4880929</v>
      </c>
      <c r="BR20" s="75"/>
      <c r="BS20" s="76"/>
      <c r="BT20" s="77">
        <v>0.49085459999999997</v>
      </c>
      <c r="BU20" s="75"/>
      <c r="BV20" s="76"/>
      <c r="BW20" s="74">
        <v>0.40671289999999999</v>
      </c>
      <c r="BX20" s="75"/>
      <c r="BY20" s="76"/>
      <c r="BZ20" s="74">
        <v>0.50914559999999998</v>
      </c>
      <c r="CA20" s="82"/>
    </row>
    <row r="21" spans="1:79" x14ac:dyDescent="0.25">
      <c r="A21" s="3">
        <v>18</v>
      </c>
      <c r="B21" s="78"/>
      <c r="C21" s="77">
        <v>45</v>
      </c>
      <c r="D21" s="70"/>
      <c r="E21" s="78"/>
      <c r="F21" s="77">
        <v>60</v>
      </c>
      <c r="G21" s="70"/>
      <c r="H21" s="72"/>
      <c r="I21" s="77">
        <v>45</v>
      </c>
      <c r="J21" s="73"/>
      <c r="K21" s="76"/>
      <c r="L21" s="77">
        <v>55</v>
      </c>
      <c r="M21" s="75"/>
      <c r="N21" s="72"/>
      <c r="O21" s="74">
        <v>55</v>
      </c>
      <c r="P21" s="73"/>
      <c r="Q21" s="72"/>
      <c r="R21" s="74">
        <v>40</v>
      </c>
      <c r="S21" s="70"/>
      <c r="U21" s="3">
        <v>18</v>
      </c>
      <c r="V21" s="72"/>
      <c r="W21" s="77">
        <v>25</v>
      </c>
      <c r="X21" s="73"/>
      <c r="Y21" s="72"/>
      <c r="Z21" s="77">
        <v>30</v>
      </c>
      <c r="AA21" s="73"/>
      <c r="AB21" s="72"/>
      <c r="AC21" s="77">
        <v>20</v>
      </c>
      <c r="AD21" s="73"/>
      <c r="AE21" s="76"/>
      <c r="AF21" s="77">
        <v>25</v>
      </c>
      <c r="AG21" s="75"/>
      <c r="AH21" s="72"/>
      <c r="AI21" s="74">
        <v>30</v>
      </c>
      <c r="AJ21" s="73"/>
      <c r="AK21" s="72"/>
      <c r="AL21" s="74">
        <v>25</v>
      </c>
      <c r="AM21" s="70"/>
      <c r="AO21" s="3">
        <v>18</v>
      </c>
      <c r="AP21" s="78"/>
      <c r="AQ21" s="77">
        <v>15</v>
      </c>
      <c r="AR21" s="70"/>
      <c r="AS21" s="78"/>
      <c r="AT21" s="77">
        <v>30</v>
      </c>
      <c r="AU21" s="70"/>
      <c r="AV21" s="72"/>
      <c r="AW21" s="77">
        <v>20</v>
      </c>
      <c r="AX21" s="73"/>
      <c r="AY21" s="76"/>
      <c r="AZ21" s="77">
        <v>25</v>
      </c>
      <c r="BA21" s="75"/>
      <c r="BB21" s="72"/>
      <c r="BC21" s="74">
        <v>35</v>
      </c>
      <c r="BD21" s="73"/>
      <c r="BE21" s="72"/>
      <c r="BF21" s="74">
        <v>15</v>
      </c>
      <c r="BG21" s="70"/>
      <c r="BI21" s="3">
        <v>18</v>
      </c>
      <c r="BJ21" s="83">
        <v>0.51962229999999998</v>
      </c>
      <c r="BK21" s="77">
        <v>0.51962229999999998</v>
      </c>
      <c r="BL21" s="82"/>
      <c r="BM21" s="83"/>
      <c r="BN21" s="77">
        <v>0.39012419999999998</v>
      </c>
      <c r="BO21" s="82"/>
      <c r="BP21" s="76"/>
      <c r="BQ21" s="77">
        <v>0.4627521</v>
      </c>
      <c r="BR21" s="75"/>
      <c r="BS21" s="76"/>
      <c r="BT21" s="77">
        <v>0.46012730000000002</v>
      </c>
      <c r="BU21" s="75"/>
      <c r="BV21" s="76"/>
      <c r="BW21" s="74">
        <v>0.3820809</v>
      </c>
      <c r="BX21" s="75"/>
      <c r="BY21" s="76"/>
      <c r="BZ21" s="74">
        <v>0.54460560000000002</v>
      </c>
      <c r="CA21" s="82"/>
    </row>
    <row r="22" spans="1:79" x14ac:dyDescent="0.25">
      <c r="A22" s="3">
        <v>19</v>
      </c>
      <c r="B22" s="78"/>
      <c r="C22" s="77">
        <v>45</v>
      </c>
      <c r="D22" s="70"/>
      <c r="E22" s="78"/>
      <c r="F22" s="77">
        <v>60</v>
      </c>
      <c r="G22" s="70"/>
      <c r="H22" s="72"/>
      <c r="I22" s="77">
        <v>45</v>
      </c>
      <c r="J22" s="73"/>
      <c r="K22" s="76"/>
      <c r="L22" s="77">
        <v>55</v>
      </c>
      <c r="M22" s="75"/>
      <c r="N22" s="72"/>
      <c r="O22" s="74">
        <v>55</v>
      </c>
      <c r="P22" s="73"/>
      <c r="Q22" s="72"/>
      <c r="R22" s="74">
        <v>45</v>
      </c>
      <c r="S22" s="70"/>
      <c r="U22" s="3">
        <v>19</v>
      </c>
      <c r="V22" s="72"/>
      <c r="W22" s="77">
        <v>25</v>
      </c>
      <c r="X22" s="73"/>
      <c r="Y22" s="72"/>
      <c r="Z22" s="77">
        <v>30</v>
      </c>
      <c r="AA22" s="73"/>
      <c r="AB22" s="72"/>
      <c r="AC22" s="77">
        <v>20</v>
      </c>
      <c r="AD22" s="73"/>
      <c r="AE22" s="76"/>
      <c r="AF22" s="77">
        <v>25</v>
      </c>
      <c r="AG22" s="75"/>
      <c r="AH22" s="72"/>
      <c r="AI22" s="74">
        <v>30</v>
      </c>
      <c r="AJ22" s="73"/>
      <c r="AK22" s="72"/>
      <c r="AL22" s="74">
        <v>25</v>
      </c>
      <c r="AM22" s="70"/>
      <c r="AO22" s="3">
        <v>19</v>
      </c>
      <c r="AP22" s="78"/>
      <c r="AQ22" s="77">
        <v>15</v>
      </c>
      <c r="AR22" s="70"/>
      <c r="AS22" s="78"/>
      <c r="AT22" s="77">
        <v>30</v>
      </c>
      <c r="AU22" s="70"/>
      <c r="AV22" s="72"/>
      <c r="AW22" s="77">
        <v>20</v>
      </c>
      <c r="AX22" s="73"/>
      <c r="AY22" s="76"/>
      <c r="AZ22" s="77">
        <v>25</v>
      </c>
      <c r="BA22" s="75"/>
      <c r="BB22" s="72"/>
      <c r="BC22" s="74">
        <v>35</v>
      </c>
      <c r="BD22" s="73"/>
      <c r="BE22" s="72"/>
      <c r="BF22" s="74">
        <v>15</v>
      </c>
      <c r="BG22" s="70"/>
      <c r="BI22" s="3">
        <v>19</v>
      </c>
      <c r="BJ22" s="83">
        <v>0.49872569999999999</v>
      </c>
      <c r="BK22" s="77">
        <v>0.49872569999999999</v>
      </c>
      <c r="BL22" s="82"/>
      <c r="BM22" s="83"/>
      <c r="BN22" s="77">
        <v>0.39402330000000002</v>
      </c>
      <c r="BO22" s="82"/>
      <c r="BP22" s="76"/>
      <c r="BQ22" s="77">
        <v>0.50565249999999995</v>
      </c>
      <c r="BR22" s="75"/>
      <c r="BS22" s="76"/>
      <c r="BT22" s="77">
        <v>0.45853349999999998</v>
      </c>
      <c r="BU22" s="75"/>
      <c r="BV22" s="76"/>
      <c r="BW22" s="74">
        <v>0.4357953</v>
      </c>
      <c r="BX22" s="75"/>
      <c r="BY22" s="76"/>
      <c r="BZ22" s="74">
        <v>0.54410550000000002</v>
      </c>
      <c r="CA22" s="82"/>
    </row>
    <row r="23" spans="1:79" x14ac:dyDescent="0.25">
      <c r="A23" s="3">
        <v>20</v>
      </c>
      <c r="B23" s="78"/>
      <c r="C23" s="77">
        <v>45</v>
      </c>
      <c r="D23" s="70"/>
      <c r="E23" s="78"/>
      <c r="F23" s="77">
        <v>60</v>
      </c>
      <c r="G23" s="70"/>
      <c r="H23" s="72"/>
      <c r="I23" s="77">
        <v>45</v>
      </c>
      <c r="J23" s="73"/>
      <c r="K23" s="76"/>
      <c r="L23" s="77">
        <v>55</v>
      </c>
      <c r="M23" s="75"/>
      <c r="N23" s="72"/>
      <c r="O23" s="74">
        <v>55</v>
      </c>
      <c r="P23" s="73"/>
      <c r="Q23" s="72"/>
      <c r="R23" s="74">
        <v>45</v>
      </c>
      <c r="S23" s="70"/>
      <c r="U23" s="3">
        <v>20</v>
      </c>
      <c r="V23" s="72"/>
      <c r="W23" s="77">
        <v>25</v>
      </c>
      <c r="X23" s="73"/>
      <c r="Y23" s="72"/>
      <c r="Z23" s="77">
        <v>30</v>
      </c>
      <c r="AA23" s="73"/>
      <c r="AB23" s="72"/>
      <c r="AC23" s="77">
        <v>20</v>
      </c>
      <c r="AD23" s="73"/>
      <c r="AE23" s="76"/>
      <c r="AF23" s="77">
        <v>25</v>
      </c>
      <c r="AG23" s="75"/>
      <c r="AH23" s="72"/>
      <c r="AI23" s="74">
        <v>30</v>
      </c>
      <c r="AJ23" s="73"/>
      <c r="AK23" s="72"/>
      <c r="AL23" s="74">
        <v>25</v>
      </c>
      <c r="AM23" s="70"/>
      <c r="AO23" s="3">
        <v>20</v>
      </c>
      <c r="AP23" s="78"/>
      <c r="AQ23" s="77">
        <v>15</v>
      </c>
      <c r="AR23" s="70"/>
      <c r="AS23" s="78"/>
      <c r="AT23" s="77">
        <v>30</v>
      </c>
      <c r="AU23" s="70"/>
      <c r="AV23" s="72"/>
      <c r="AW23" s="77">
        <v>20</v>
      </c>
      <c r="AX23" s="73"/>
      <c r="AY23" s="76"/>
      <c r="AZ23" s="77">
        <v>25</v>
      </c>
      <c r="BA23" s="75"/>
      <c r="BB23" s="72"/>
      <c r="BC23" s="74">
        <v>35</v>
      </c>
      <c r="BD23" s="73"/>
      <c r="BE23" s="72"/>
      <c r="BF23" s="74">
        <v>15</v>
      </c>
      <c r="BG23" s="70"/>
      <c r="BI23" s="3">
        <v>20</v>
      </c>
      <c r="BJ23" s="83">
        <v>0.49678420000000001</v>
      </c>
      <c r="BK23" s="77">
        <v>0.49678420000000001</v>
      </c>
      <c r="BL23" s="82"/>
      <c r="BM23" s="83"/>
      <c r="BN23" s="77">
        <v>0.41162840000000001</v>
      </c>
      <c r="BO23" s="82"/>
      <c r="BP23" s="76"/>
      <c r="BQ23" s="77">
        <v>0.50087230000000005</v>
      </c>
      <c r="BR23" s="75"/>
      <c r="BS23" s="76"/>
      <c r="BT23" s="77">
        <v>0.48961949999999999</v>
      </c>
      <c r="BU23" s="75"/>
      <c r="BV23" s="76"/>
      <c r="BW23" s="74">
        <v>0.39228289999999999</v>
      </c>
      <c r="BX23" s="75"/>
      <c r="BY23" s="76"/>
      <c r="BZ23" s="74">
        <v>0.49512319999999999</v>
      </c>
      <c r="CA23" s="82"/>
    </row>
    <row r="24" spans="1:79" x14ac:dyDescent="0.25">
      <c r="A24" s="3">
        <v>21</v>
      </c>
      <c r="B24" s="78"/>
      <c r="C24" s="77">
        <v>45</v>
      </c>
      <c r="D24" s="70"/>
      <c r="E24" s="78"/>
      <c r="F24" s="77">
        <v>60</v>
      </c>
      <c r="G24" s="70"/>
      <c r="H24" s="72"/>
      <c r="I24" s="77">
        <v>45</v>
      </c>
      <c r="J24" s="73"/>
      <c r="K24" s="76"/>
      <c r="L24" s="77">
        <v>55</v>
      </c>
      <c r="M24" s="75"/>
      <c r="N24" s="72"/>
      <c r="O24" s="74">
        <v>55</v>
      </c>
      <c r="P24" s="73"/>
      <c r="Q24" s="72"/>
      <c r="R24" s="74">
        <v>45</v>
      </c>
      <c r="S24" s="70"/>
      <c r="U24" s="3">
        <v>21</v>
      </c>
      <c r="V24" s="72"/>
      <c r="W24" s="77">
        <v>25</v>
      </c>
      <c r="X24" s="73"/>
      <c r="Y24" s="72"/>
      <c r="Z24" s="77">
        <v>30</v>
      </c>
      <c r="AA24" s="73"/>
      <c r="AB24" s="72"/>
      <c r="AC24" s="77">
        <v>20</v>
      </c>
      <c r="AD24" s="73"/>
      <c r="AE24" s="76"/>
      <c r="AF24" s="77">
        <v>25</v>
      </c>
      <c r="AG24" s="75"/>
      <c r="AH24" s="72"/>
      <c r="AI24" s="74">
        <v>30</v>
      </c>
      <c r="AJ24" s="73"/>
      <c r="AK24" s="72"/>
      <c r="AL24" s="74">
        <v>25</v>
      </c>
      <c r="AM24" s="70"/>
      <c r="AO24" s="3">
        <v>21</v>
      </c>
      <c r="AP24" s="78"/>
      <c r="AQ24" s="77">
        <v>15</v>
      </c>
      <c r="AR24" s="70"/>
      <c r="AS24" s="78"/>
      <c r="AT24" s="77">
        <v>30</v>
      </c>
      <c r="AU24" s="70"/>
      <c r="AV24" s="72"/>
      <c r="AW24" s="77">
        <v>20</v>
      </c>
      <c r="AX24" s="73"/>
      <c r="AY24" s="76"/>
      <c r="AZ24" s="77">
        <v>25</v>
      </c>
      <c r="BA24" s="75"/>
      <c r="BB24" s="72"/>
      <c r="BC24" s="74">
        <v>35</v>
      </c>
      <c r="BD24" s="73"/>
      <c r="BE24" s="72"/>
      <c r="BF24" s="74">
        <v>15</v>
      </c>
      <c r="BG24" s="70"/>
      <c r="BI24" s="3">
        <v>21</v>
      </c>
      <c r="BJ24" s="83">
        <v>0.50142370000000003</v>
      </c>
      <c r="BK24" s="77">
        <v>0.50142370000000003</v>
      </c>
      <c r="BL24" s="82"/>
      <c r="BM24" s="83"/>
      <c r="BN24" s="77">
        <v>0.38310709999999998</v>
      </c>
      <c r="BO24" s="82"/>
      <c r="BP24" s="76"/>
      <c r="BQ24" s="77">
        <v>0.46156940000000002</v>
      </c>
      <c r="BR24" s="75"/>
      <c r="BS24" s="76"/>
      <c r="BT24" s="77">
        <v>0.46216810000000003</v>
      </c>
      <c r="BU24" s="75"/>
      <c r="BV24" s="76"/>
      <c r="BW24" s="74">
        <v>0.42557499999999998</v>
      </c>
      <c r="BX24" s="75"/>
      <c r="BY24" s="76"/>
      <c r="BZ24" s="74">
        <v>0.50930850000000005</v>
      </c>
      <c r="CA24" s="82"/>
    </row>
    <row r="25" spans="1:79" x14ac:dyDescent="0.25">
      <c r="A25" s="3">
        <v>22</v>
      </c>
      <c r="B25" s="78"/>
      <c r="C25" s="77">
        <v>45</v>
      </c>
      <c r="D25" s="70"/>
      <c r="E25" s="78"/>
      <c r="F25" s="77">
        <v>65</v>
      </c>
      <c r="G25" s="70"/>
      <c r="H25" s="72"/>
      <c r="I25" s="77">
        <v>45</v>
      </c>
      <c r="J25" s="73"/>
      <c r="K25" s="76"/>
      <c r="L25" s="77">
        <v>55</v>
      </c>
      <c r="M25" s="75"/>
      <c r="N25" s="72"/>
      <c r="O25" s="74">
        <v>55</v>
      </c>
      <c r="P25" s="73"/>
      <c r="Q25" s="72"/>
      <c r="R25" s="74">
        <v>45</v>
      </c>
      <c r="S25" s="70"/>
      <c r="U25" s="3">
        <v>22</v>
      </c>
      <c r="V25" s="72"/>
      <c r="W25" s="77">
        <v>25</v>
      </c>
      <c r="X25" s="73"/>
      <c r="Y25" s="72"/>
      <c r="Z25" s="77">
        <v>30</v>
      </c>
      <c r="AA25" s="73"/>
      <c r="AB25" s="72"/>
      <c r="AC25" s="77">
        <v>20</v>
      </c>
      <c r="AD25" s="73"/>
      <c r="AE25" s="76"/>
      <c r="AF25" s="77">
        <v>25</v>
      </c>
      <c r="AG25" s="75"/>
      <c r="AH25" s="72"/>
      <c r="AI25" s="74">
        <v>30</v>
      </c>
      <c r="AJ25" s="73"/>
      <c r="AK25" s="72"/>
      <c r="AL25" s="74">
        <v>25</v>
      </c>
      <c r="AM25" s="70"/>
      <c r="AO25" s="3">
        <v>22</v>
      </c>
      <c r="AP25" s="78"/>
      <c r="AQ25" s="77">
        <v>15</v>
      </c>
      <c r="AR25" s="70"/>
      <c r="AS25" s="78"/>
      <c r="AT25" s="77">
        <v>30</v>
      </c>
      <c r="AU25" s="70"/>
      <c r="AV25" s="72"/>
      <c r="AW25" s="77">
        <v>20</v>
      </c>
      <c r="AX25" s="73"/>
      <c r="AY25" s="76"/>
      <c r="AZ25" s="77">
        <v>25</v>
      </c>
      <c r="BA25" s="75"/>
      <c r="BB25" s="72"/>
      <c r="BC25" s="74">
        <v>35</v>
      </c>
      <c r="BD25" s="73"/>
      <c r="BE25" s="72"/>
      <c r="BF25" s="74">
        <v>20</v>
      </c>
      <c r="BG25" s="70"/>
      <c r="BI25" s="3">
        <v>22</v>
      </c>
      <c r="BJ25" s="83">
        <v>0.49787540000000002</v>
      </c>
      <c r="BK25" s="77">
        <v>0.49787540000000002</v>
      </c>
      <c r="BL25" s="82"/>
      <c r="BM25" s="83"/>
      <c r="BN25" s="77">
        <v>0.36653069999999999</v>
      </c>
      <c r="BO25" s="82"/>
      <c r="BP25" s="76"/>
      <c r="BQ25" s="77">
        <v>0.46928979999999998</v>
      </c>
      <c r="BR25" s="75"/>
      <c r="BS25" s="76"/>
      <c r="BT25" s="77">
        <v>0.45465539999999999</v>
      </c>
      <c r="BU25" s="75"/>
      <c r="BV25" s="76"/>
      <c r="BW25" s="74">
        <v>0.41883930000000003</v>
      </c>
      <c r="BX25" s="75"/>
      <c r="BY25" s="76"/>
      <c r="BZ25" s="74">
        <v>0.51934349999999996</v>
      </c>
      <c r="CA25" s="82"/>
    </row>
    <row r="26" spans="1:79" x14ac:dyDescent="0.25">
      <c r="A26" s="3">
        <v>23</v>
      </c>
      <c r="B26" s="78"/>
      <c r="C26" s="77">
        <v>45</v>
      </c>
      <c r="D26" s="70"/>
      <c r="E26" s="78"/>
      <c r="F26" s="77">
        <v>65</v>
      </c>
      <c r="G26" s="70"/>
      <c r="H26" s="72"/>
      <c r="I26" s="77">
        <v>45</v>
      </c>
      <c r="J26" s="73"/>
      <c r="K26" s="76"/>
      <c r="L26" s="77">
        <v>55</v>
      </c>
      <c r="M26" s="75"/>
      <c r="N26" s="72"/>
      <c r="O26" s="74">
        <v>55</v>
      </c>
      <c r="P26" s="73"/>
      <c r="Q26" s="72"/>
      <c r="R26" s="74">
        <v>45</v>
      </c>
      <c r="S26" s="70"/>
      <c r="U26" s="3">
        <v>23</v>
      </c>
      <c r="V26" s="72"/>
      <c r="W26" s="77">
        <v>25</v>
      </c>
      <c r="X26" s="73"/>
      <c r="Y26" s="72"/>
      <c r="Z26" s="77">
        <v>30</v>
      </c>
      <c r="AA26" s="73"/>
      <c r="AB26" s="72"/>
      <c r="AC26" s="77">
        <v>20</v>
      </c>
      <c r="AD26" s="73"/>
      <c r="AE26" s="76"/>
      <c r="AF26" s="77">
        <v>25</v>
      </c>
      <c r="AG26" s="75"/>
      <c r="AH26" s="72"/>
      <c r="AI26" s="74">
        <v>30</v>
      </c>
      <c r="AJ26" s="73"/>
      <c r="AK26" s="72"/>
      <c r="AL26" s="74">
        <v>25</v>
      </c>
      <c r="AM26" s="70"/>
      <c r="AO26" s="3">
        <v>23</v>
      </c>
      <c r="AP26" s="78"/>
      <c r="AQ26" s="77">
        <v>15</v>
      </c>
      <c r="AR26" s="70"/>
      <c r="AS26" s="78"/>
      <c r="AT26" s="77">
        <v>30</v>
      </c>
      <c r="AU26" s="70"/>
      <c r="AV26" s="72"/>
      <c r="AW26" s="77">
        <v>20</v>
      </c>
      <c r="AX26" s="73"/>
      <c r="AY26" s="76"/>
      <c r="AZ26" s="77">
        <v>25</v>
      </c>
      <c r="BA26" s="75"/>
      <c r="BB26" s="72"/>
      <c r="BC26" s="74">
        <v>35</v>
      </c>
      <c r="BD26" s="73"/>
      <c r="BE26" s="72"/>
      <c r="BF26" s="74">
        <v>20</v>
      </c>
      <c r="BG26" s="70"/>
      <c r="BI26" s="3">
        <v>23</v>
      </c>
      <c r="BJ26" s="83">
        <v>0.479713</v>
      </c>
      <c r="BK26" s="77">
        <v>0.479713</v>
      </c>
      <c r="BL26" s="82"/>
      <c r="BM26" s="83"/>
      <c r="BN26" s="77">
        <v>0.41279539999999998</v>
      </c>
      <c r="BO26" s="82"/>
      <c r="BP26" s="76"/>
      <c r="BQ26" s="77">
        <v>0.51938960000000001</v>
      </c>
      <c r="BR26" s="75"/>
      <c r="BS26" s="76"/>
      <c r="BT26" s="77">
        <v>0.46836850000000002</v>
      </c>
      <c r="BU26" s="75"/>
      <c r="BV26" s="76"/>
      <c r="BW26" s="74">
        <v>0.41058230000000001</v>
      </c>
      <c r="BX26" s="75"/>
      <c r="BY26" s="76"/>
      <c r="BZ26" s="74">
        <v>0.48709269999999999</v>
      </c>
      <c r="CA26" s="82"/>
    </row>
    <row r="27" spans="1:79" x14ac:dyDescent="0.25">
      <c r="A27" s="3">
        <v>24</v>
      </c>
      <c r="B27" s="78"/>
      <c r="C27" s="77">
        <v>45</v>
      </c>
      <c r="D27" s="70"/>
      <c r="E27" s="78"/>
      <c r="F27" s="77">
        <v>65</v>
      </c>
      <c r="G27" s="70"/>
      <c r="H27" s="72"/>
      <c r="I27" s="77">
        <v>45</v>
      </c>
      <c r="J27" s="73"/>
      <c r="K27" s="76"/>
      <c r="L27" s="77">
        <v>55</v>
      </c>
      <c r="M27" s="75"/>
      <c r="N27" s="72"/>
      <c r="O27" s="74">
        <v>55</v>
      </c>
      <c r="P27" s="73"/>
      <c r="Q27" s="72"/>
      <c r="R27" s="74">
        <v>45</v>
      </c>
      <c r="S27" s="70"/>
      <c r="U27" s="3">
        <v>24</v>
      </c>
      <c r="V27" s="72"/>
      <c r="W27" s="77">
        <v>25</v>
      </c>
      <c r="X27" s="73"/>
      <c r="Y27" s="72"/>
      <c r="Z27" s="77">
        <v>30</v>
      </c>
      <c r="AA27" s="73"/>
      <c r="AB27" s="72"/>
      <c r="AC27" s="77">
        <v>20</v>
      </c>
      <c r="AD27" s="73"/>
      <c r="AE27" s="76"/>
      <c r="AF27" s="77">
        <v>25</v>
      </c>
      <c r="AG27" s="75"/>
      <c r="AH27" s="72"/>
      <c r="AI27" s="74">
        <v>30</v>
      </c>
      <c r="AJ27" s="73"/>
      <c r="AK27" s="72"/>
      <c r="AL27" s="74">
        <v>25</v>
      </c>
      <c r="AM27" s="70"/>
      <c r="AO27" s="3">
        <v>24</v>
      </c>
      <c r="AP27" s="78"/>
      <c r="AQ27" s="77">
        <v>15</v>
      </c>
      <c r="AR27" s="70"/>
      <c r="AS27" s="78"/>
      <c r="AT27" s="77">
        <v>35</v>
      </c>
      <c r="AU27" s="70"/>
      <c r="AV27" s="72"/>
      <c r="AW27" s="77">
        <v>20</v>
      </c>
      <c r="AX27" s="73"/>
      <c r="AY27" s="76"/>
      <c r="AZ27" s="77">
        <v>25</v>
      </c>
      <c r="BA27" s="75"/>
      <c r="BB27" s="72"/>
      <c r="BC27" s="74">
        <v>35</v>
      </c>
      <c r="BD27" s="73"/>
      <c r="BE27" s="72"/>
      <c r="BF27" s="74">
        <v>20</v>
      </c>
      <c r="BG27" s="70"/>
      <c r="BI27" s="3">
        <v>24</v>
      </c>
      <c r="BJ27" s="83">
        <v>0.52644089999999999</v>
      </c>
      <c r="BK27" s="77">
        <v>0.52644089999999999</v>
      </c>
      <c r="BL27" s="82"/>
      <c r="BM27" s="83"/>
      <c r="BN27" s="77">
        <v>0.37889830000000002</v>
      </c>
      <c r="BO27" s="82"/>
      <c r="BP27" s="76"/>
      <c r="BQ27" s="77">
        <v>0.50436630000000005</v>
      </c>
      <c r="BR27" s="75"/>
      <c r="BS27" s="76"/>
      <c r="BT27" s="77">
        <v>0.4744351</v>
      </c>
      <c r="BU27" s="75"/>
      <c r="BV27" s="76"/>
      <c r="BW27" s="74">
        <v>0.43107909999999999</v>
      </c>
      <c r="BX27" s="75"/>
      <c r="BY27" s="76"/>
      <c r="BZ27" s="74">
        <v>0.53624240000000001</v>
      </c>
      <c r="CA27" s="82"/>
    </row>
    <row r="28" spans="1:79" x14ac:dyDescent="0.25">
      <c r="A28" s="3">
        <v>25</v>
      </c>
      <c r="B28" s="78"/>
      <c r="C28" s="77">
        <v>45</v>
      </c>
      <c r="D28" s="70"/>
      <c r="E28" s="78"/>
      <c r="F28" s="77">
        <v>65</v>
      </c>
      <c r="G28" s="70"/>
      <c r="H28" s="72"/>
      <c r="I28" s="77">
        <v>45</v>
      </c>
      <c r="J28" s="73"/>
      <c r="K28" s="76"/>
      <c r="L28" s="77">
        <v>55</v>
      </c>
      <c r="M28" s="75"/>
      <c r="N28" s="72"/>
      <c r="O28" s="74">
        <v>60</v>
      </c>
      <c r="P28" s="73"/>
      <c r="Q28" s="72"/>
      <c r="R28" s="74">
        <v>45</v>
      </c>
      <c r="S28" s="70"/>
      <c r="U28" s="3">
        <v>25</v>
      </c>
      <c r="V28" s="72"/>
      <c r="W28" s="77">
        <v>25</v>
      </c>
      <c r="X28" s="73"/>
      <c r="Y28" s="72"/>
      <c r="Z28" s="77">
        <v>30</v>
      </c>
      <c r="AA28" s="73"/>
      <c r="AB28" s="72"/>
      <c r="AC28" s="77">
        <v>20</v>
      </c>
      <c r="AD28" s="73"/>
      <c r="AE28" s="76"/>
      <c r="AF28" s="77">
        <v>25</v>
      </c>
      <c r="AG28" s="75"/>
      <c r="AH28" s="72"/>
      <c r="AI28" s="74">
        <v>30</v>
      </c>
      <c r="AJ28" s="73"/>
      <c r="AK28" s="72"/>
      <c r="AL28" s="74">
        <v>25</v>
      </c>
      <c r="AM28" s="70"/>
      <c r="AO28" s="3">
        <v>25</v>
      </c>
      <c r="AP28" s="78"/>
      <c r="AQ28" s="77">
        <v>15</v>
      </c>
      <c r="AR28" s="70"/>
      <c r="AS28" s="78"/>
      <c r="AT28" s="77">
        <v>35</v>
      </c>
      <c r="AU28" s="70"/>
      <c r="AV28" s="72"/>
      <c r="AW28" s="77">
        <v>20</v>
      </c>
      <c r="AX28" s="73"/>
      <c r="AY28" s="76"/>
      <c r="AZ28" s="77">
        <v>25</v>
      </c>
      <c r="BA28" s="75"/>
      <c r="BB28" s="72"/>
      <c r="BC28" s="74">
        <v>35</v>
      </c>
      <c r="BD28" s="73"/>
      <c r="BE28" s="72"/>
      <c r="BF28" s="74">
        <v>20</v>
      </c>
      <c r="BG28" s="70"/>
      <c r="BI28" s="3">
        <v>25</v>
      </c>
      <c r="BJ28" s="83">
        <v>0.47559299999999999</v>
      </c>
      <c r="BK28" s="77">
        <v>0.47559299999999999</v>
      </c>
      <c r="BL28" s="82"/>
      <c r="BM28" s="83"/>
      <c r="BN28" s="77">
        <v>0.37743270000000001</v>
      </c>
      <c r="BO28" s="82"/>
      <c r="BP28" s="76"/>
      <c r="BQ28" s="77">
        <v>0.45203450000000001</v>
      </c>
      <c r="BR28" s="75"/>
      <c r="BS28" s="76"/>
      <c r="BT28" s="77">
        <v>0.45084600000000002</v>
      </c>
      <c r="BU28" s="75"/>
      <c r="BV28" s="76"/>
      <c r="BW28" s="74">
        <v>0.39866099999999999</v>
      </c>
      <c r="BX28" s="75"/>
      <c r="BY28" s="76"/>
      <c r="BZ28" s="74">
        <v>0.51277360000000005</v>
      </c>
      <c r="CA28" s="82"/>
    </row>
    <row r="29" spans="1:79" x14ac:dyDescent="0.25">
      <c r="A29" s="3">
        <v>26</v>
      </c>
      <c r="B29" s="78"/>
      <c r="C29" s="77">
        <v>45</v>
      </c>
      <c r="D29" s="70"/>
      <c r="E29" s="78"/>
      <c r="F29" s="77">
        <v>65</v>
      </c>
      <c r="G29" s="70"/>
      <c r="H29" s="72"/>
      <c r="I29" s="77">
        <v>45</v>
      </c>
      <c r="J29" s="73"/>
      <c r="K29" s="76"/>
      <c r="L29" s="77">
        <v>55</v>
      </c>
      <c r="M29" s="75"/>
      <c r="N29" s="72"/>
      <c r="O29" s="74">
        <v>60</v>
      </c>
      <c r="P29" s="73"/>
      <c r="Q29" s="72"/>
      <c r="R29" s="74">
        <v>45</v>
      </c>
      <c r="S29" s="70"/>
      <c r="U29" s="3">
        <v>26</v>
      </c>
      <c r="V29" s="72"/>
      <c r="W29" s="77">
        <v>25</v>
      </c>
      <c r="X29" s="73"/>
      <c r="Y29" s="72"/>
      <c r="Z29" s="77">
        <v>30</v>
      </c>
      <c r="AA29" s="73"/>
      <c r="AB29" s="72"/>
      <c r="AC29" s="77">
        <v>20</v>
      </c>
      <c r="AD29" s="73"/>
      <c r="AE29" s="76"/>
      <c r="AF29" s="77">
        <v>25</v>
      </c>
      <c r="AG29" s="75"/>
      <c r="AH29" s="72"/>
      <c r="AI29" s="74">
        <v>30</v>
      </c>
      <c r="AJ29" s="73"/>
      <c r="AK29" s="72"/>
      <c r="AL29" s="74">
        <v>25</v>
      </c>
      <c r="AM29" s="70"/>
      <c r="AO29" s="3">
        <v>26</v>
      </c>
      <c r="AP29" s="78"/>
      <c r="AQ29" s="77">
        <v>15</v>
      </c>
      <c r="AR29" s="70"/>
      <c r="AS29" s="78"/>
      <c r="AT29" s="77">
        <v>35</v>
      </c>
      <c r="AU29" s="70"/>
      <c r="AV29" s="72"/>
      <c r="AW29" s="77">
        <v>20</v>
      </c>
      <c r="AX29" s="73"/>
      <c r="AY29" s="76"/>
      <c r="AZ29" s="77">
        <v>25</v>
      </c>
      <c r="BA29" s="75"/>
      <c r="BB29" s="72"/>
      <c r="BC29" s="74">
        <v>35</v>
      </c>
      <c r="BD29" s="73"/>
      <c r="BE29" s="72"/>
      <c r="BF29" s="74">
        <v>20</v>
      </c>
      <c r="BG29" s="70"/>
      <c r="BI29" s="3">
        <v>26</v>
      </c>
      <c r="BJ29" s="83">
        <v>0.49080590000000002</v>
      </c>
      <c r="BK29" s="77">
        <v>0.49080590000000002</v>
      </c>
      <c r="BL29" s="82"/>
      <c r="BM29" s="83"/>
      <c r="BN29" s="77">
        <v>0.40342800000000001</v>
      </c>
      <c r="BO29" s="82"/>
      <c r="BP29" s="76"/>
      <c r="BQ29" s="77">
        <v>0.50001810000000002</v>
      </c>
      <c r="BR29" s="75"/>
      <c r="BS29" s="76"/>
      <c r="BT29" s="77">
        <v>0.46509250000000002</v>
      </c>
      <c r="BU29" s="75"/>
      <c r="BV29" s="76"/>
      <c r="BW29" s="74">
        <v>0.39829490000000001</v>
      </c>
      <c r="BX29" s="75"/>
      <c r="BY29" s="76"/>
      <c r="BZ29" s="74">
        <v>0.51116709999999999</v>
      </c>
      <c r="CA29" s="82"/>
    </row>
    <row r="30" spans="1:79" x14ac:dyDescent="0.25">
      <c r="A30" s="3">
        <v>27</v>
      </c>
      <c r="B30" s="78"/>
      <c r="C30" s="77">
        <v>45</v>
      </c>
      <c r="D30" s="70"/>
      <c r="E30" s="78"/>
      <c r="F30" s="77">
        <v>65</v>
      </c>
      <c r="G30" s="70"/>
      <c r="H30" s="72"/>
      <c r="I30" s="77">
        <v>45</v>
      </c>
      <c r="J30" s="73"/>
      <c r="K30" s="76"/>
      <c r="L30" s="77">
        <v>55</v>
      </c>
      <c r="M30" s="75"/>
      <c r="N30" s="72"/>
      <c r="O30" s="74">
        <v>60</v>
      </c>
      <c r="P30" s="73"/>
      <c r="Q30" s="72"/>
      <c r="R30" s="74">
        <v>45</v>
      </c>
      <c r="S30" s="70"/>
      <c r="U30" s="3">
        <v>27</v>
      </c>
      <c r="V30" s="72"/>
      <c r="W30" s="77">
        <v>25</v>
      </c>
      <c r="X30" s="73"/>
      <c r="Y30" s="72"/>
      <c r="Z30" s="77">
        <v>30</v>
      </c>
      <c r="AA30" s="73"/>
      <c r="AB30" s="72"/>
      <c r="AC30" s="77">
        <v>20</v>
      </c>
      <c r="AD30" s="73"/>
      <c r="AE30" s="76"/>
      <c r="AF30" s="77">
        <v>25</v>
      </c>
      <c r="AG30" s="75"/>
      <c r="AH30" s="72"/>
      <c r="AI30" s="74">
        <v>35</v>
      </c>
      <c r="AJ30" s="73"/>
      <c r="AK30" s="72"/>
      <c r="AL30" s="74">
        <v>25</v>
      </c>
      <c r="AM30" s="70"/>
      <c r="AO30" s="3">
        <v>27</v>
      </c>
      <c r="AP30" s="78"/>
      <c r="AQ30" s="77">
        <v>20</v>
      </c>
      <c r="AR30" s="70"/>
      <c r="AS30" s="78"/>
      <c r="AT30" s="77">
        <v>35</v>
      </c>
      <c r="AU30" s="70"/>
      <c r="AV30" s="72"/>
      <c r="AW30" s="77">
        <v>20</v>
      </c>
      <c r="AX30" s="73"/>
      <c r="AY30" s="76"/>
      <c r="AZ30" s="77">
        <v>25</v>
      </c>
      <c r="BA30" s="75"/>
      <c r="BB30" s="72"/>
      <c r="BC30" s="74">
        <v>35</v>
      </c>
      <c r="BD30" s="73"/>
      <c r="BE30" s="72"/>
      <c r="BF30" s="74">
        <v>20</v>
      </c>
      <c r="BG30" s="70"/>
      <c r="BI30" s="3">
        <v>27</v>
      </c>
      <c r="BJ30" s="83">
        <v>0.50027390000000005</v>
      </c>
      <c r="BK30" s="77">
        <v>0.50027390000000005</v>
      </c>
      <c r="BL30" s="82"/>
      <c r="BM30" s="83"/>
      <c r="BN30" s="77">
        <v>0.41433449999999999</v>
      </c>
      <c r="BO30" s="82"/>
      <c r="BP30" s="76"/>
      <c r="BQ30" s="77">
        <v>0.50237189999999998</v>
      </c>
      <c r="BR30" s="75"/>
      <c r="BS30" s="76"/>
      <c r="BT30" s="77">
        <v>0.49112489999999998</v>
      </c>
      <c r="BU30" s="75"/>
      <c r="BV30" s="76"/>
      <c r="BW30" s="74">
        <v>0.39428479999999999</v>
      </c>
      <c r="BX30" s="75"/>
      <c r="BY30" s="76"/>
      <c r="BZ30" s="74">
        <v>0.4971314</v>
      </c>
      <c r="CA30" s="82"/>
    </row>
    <row r="31" spans="1:79" x14ac:dyDescent="0.25">
      <c r="A31" s="3">
        <v>28</v>
      </c>
      <c r="B31" s="78"/>
      <c r="C31" s="77">
        <v>45</v>
      </c>
      <c r="D31" s="70"/>
      <c r="E31" s="78"/>
      <c r="F31" s="77">
        <v>65</v>
      </c>
      <c r="G31" s="70"/>
      <c r="H31" s="72"/>
      <c r="I31" s="77">
        <v>45</v>
      </c>
      <c r="J31" s="73"/>
      <c r="K31" s="76"/>
      <c r="L31" s="77">
        <v>55</v>
      </c>
      <c r="M31" s="75"/>
      <c r="N31" s="72"/>
      <c r="O31" s="74">
        <v>60</v>
      </c>
      <c r="P31" s="73"/>
      <c r="Q31" s="72"/>
      <c r="R31" s="74">
        <v>45</v>
      </c>
      <c r="S31" s="70"/>
      <c r="U31" s="3">
        <v>28</v>
      </c>
      <c r="V31" s="72"/>
      <c r="W31" s="77">
        <v>25</v>
      </c>
      <c r="X31" s="73"/>
      <c r="Y31" s="72"/>
      <c r="Z31" s="77">
        <v>30</v>
      </c>
      <c r="AA31" s="73"/>
      <c r="AB31" s="72"/>
      <c r="AC31" s="77">
        <v>20</v>
      </c>
      <c r="AD31" s="73"/>
      <c r="AE31" s="76"/>
      <c r="AF31" s="77">
        <v>25</v>
      </c>
      <c r="AG31" s="75"/>
      <c r="AH31" s="72"/>
      <c r="AI31" s="74">
        <v>35</v>
      </c>
      <c r="AJ31" s="73"/>
      <c r="AK31" s="72"/>
      <c r="AL31" s="74">
        <v>25</v>
      </c>
      <c r="AM31" s="70"/>
      <c r="AO31" s="3">
        <v>28</v>
      </c>
      <c r="AP31" s="78"/>
      <c r="AQ31" s="77">
        <v>20</v>
      </c>
      <c r="AR31" s="70"/>
      <c r="AS31" s="78"/>
      <c r="AT31" s="77">
        <v>35</v>
      </c>
      <c r="AU31" s="70"/>
      <c r="AV31" s="72"/>
      <c r="AW31" s="77">
        <v>20</v>
      </c>
      <c r="AX31" s="73"/>
      <c r="AY31" s="76"/>
      <c r="AZ31" s="77">
        <v>25</v>
      </c>
      <c r="BA31" s="75"/>
      <c r="BB31" s="72"/>
      <c r="BC31" s="74">
        <v>35</v>
      </c>
      <c r="BD31" s="73"/>
      <c r="BE31" s="72"/>
      <c r="BF31" s="74">
        <v>20</v>
      </c>
      <c r="BG31" s="70"/>
      <c r="BI31" s="3">
        <v>28</v>
      </c>
      <c r="BJ31" s="83">
        <v>0.47565839999999998</v>
      </c>
      <c r="BK31" s="77">
        <v>0.47565839999999998</v>
      </c>
      <c r="BL31" s="82"/>
      <c r="BM31" s="83"/>
      <c r="BN31" s="77">
        <v>0.35185519999999998</v>
      </c>
      <c r="BO31" s="82"/>
      <c r="BP31" s="76"/>
      <c r="BQ31" s="77">
        <v>0.46842739999999999</v>
      </c>
      <c r="BR31" s="75"/>
      <c r="BS31" s="76"/>
      <c r="BT31" s="77">
        <v>0.44430979999999998</v>
      </c>
      <c r="BU31" s="75"/>
      <c r="BV31" s="76"/>
      <c r="BW31" s="74">
        <v>0.38633070000000003</v>
      </c>
      <c r="BX31" s="75"/>
      <c r="BY31" s="76"/>
      <c r="BZ31" s="74">
        <v>0.49851519999999999</v>
      </c>
      <c r="CA31" s="82"/>
    </row>
    <row r="32" spans="1:79" x14ac:dyDescent="0.25">
      <c r="A32" s="3">
        <v>29</v>
      </c>
      <c r="B32" s="78"/>
      <c r="C32" s="77">
        <v>45</v>
      </c>
      <c r="D32" s="70"/>
      <c r="E32" s="78"/>
      <c r="F32" s="77">
        <v>65</v>
      </c>
      <c r="G32" s="70"/>
      <c r="H32" s="72"/>
      <c r="I32" s="77">
        <v>45</v>
      </c>
      <c r="J32" s="73"/>
      <c r="K32" s="76"/>
      <c r="L32" s="77">
        <v>55</v>
      </c>
      <c r="M32" s="75"/>
      <c r="N32" s="72"/>
      <c r="O32" s="74">
        <v>60</v>
      </c>
      <c r="P32" s="73"/>
      <c r="Q32" s="72"/>
      <c r="R32" s="74">
        <v>45</v>
      </c>
      <c r="S32" s="70"/>
      <c r="U32" s="3">
        <v>29</v>
      </c>
      <c r="V32" s="72"/>
      <c r="W32" s="77">
        <v>25</v>
      </c>
      <c r="X32" s="73"/>
      <c r="Y32" s="72"/>
      <c r="Z32" s="77">
        <v>30</v>
      </c>
      <c r="AA32" s="73"/>
      <c r="AB32" s="72"/>
      <c r="AC32" s="77">
        <v>20</v>
      </c>
      <c r="AD32" s="73"/>
      <c r="AE32" s="76"/>
      <c r="AF32" s="77">
        <v>25</v>
      </c>
      <c r="AG32" s="75"/>
      <c r="AH32" s="72"/>
      <c r="AI32" s="74">
        <v>35</v>
      </c>
      <c r="AJ32" s="73"/>
      <c r="AK32" s="72"/>
      <c r="AL32" s="74">
        <v>25</v>
      </c>
      <c r="AM32" s="70"/>
      <c r="AO32" s="3">
        <v>29</v>
      </c>
      <c r="AP32" s="78"/>
      <c r="AQ32" s="77">
        <v>20</v>
      </c>
      <c r="AR32" s="70"/>
      <c r="AS32" s="78"/>
      <c r="AT32" s="77">
        <v>35</v>
      </c>
      <c r="AU32" s="70"/>
      <c r="AV32" s="72"/>
      <c r="AW32" s="77">
        <v>20</v>
      </c>
      <c r="AX32" s="73"/>
      <c r="AY32" s="76"/>
      <c r="AZ32" s="77">
        <v>25</v>
      </c>
      <c r="BA32" s="75"/>
      <c r="BB32" s="72"/>
      <c r="BC32" s="74">
        <v>35</v>
      </c>
      <c r="BD32" s="73"/>
      <c r="BE32" s="72"/>
      <c r="BF32" s="74">
        <v>20</v>
      </c>
      <c r="BG32" s="70"/>
      <c r="BI32" s="3">
        <v>29</v>
      </c>
      <c r="BJ32" s="83">
        <v>0.47116580000000002</v>
      </c>
      <c r="BK32" s="77">
        <v>0.47116580000000002</v>
      </c>
      <c r="BL32" s="82"/>
      <c r="BM32" s="83"/>
      <c r="BN32" s="77">
        <v>0.39413619999999999</v>
      </c>
      <c r="BO32" s="82"/>
      <c r="BP32" s="76"/>
      <c r="BQ32" s="77">
        <v>0.51432370000000005</v>
      </c>
      <c r="BR32" s="75"/>
      <c r="BS32" s="76"/>
      <c r="BT32" s="77">
        <v>0.50559790000000004</v>
      </c>
      <c r="BU32" s="75"/>
      <c r="BV32" s="76"/>
      <c r="BW32" s="74">
        <v>0.43400709999999998</v>
      </c>
      <c r="BX32" s="75"/>
      <c r="BY32" s="76"/>
      <c r="BZ32" s="74">
        <v>0.482738</v>
      </c>
      <c r="CA32" s="82"/>
    </row>
    <row r="33" spans="1:80" x14ac:dyDescent="0.25">
      <c r="A33" s="3">
        <v>30</v>
      </c>
      <c r="B33" s="78"/>
      <c r="C33" s="77">
        <v>50</v>
      </c>
      <c r="D33" s="70"/>
      <c r="E33" s="78"/>
      <c r="F33" s="77">
        <v>65</v>
      </c>
      <c r="G33" s="70"/>
      <c r="H33" s="72"/>
      <c r="I33" s="77">
        <v>45</v>
      </c>
      <c r="J33" s="73"/>
      <c r="K33" s="76"/>
      <c r="L33" s="77">
        <v>55</v>
      </c>
      <c r="M33" s="75"/>
      <c r="N33" s="72"/>
      <c r="O33" s="74">
        <v>60</v>
      </c>
      <c r="P33" s="73"/>
      <c r="Q33" s="72"/>
      <c r="R33" s="74">
        <v>45</v>
      </c>
      <c r="S33" s="70"/>
      <c r="U33" s="3">
        <v>30</v>
      </c>
      <c r="V33" s="72"/>
      <c r="W33" s="77">
        <v>25</v>
      </c>
      <c r="X33" s="73"/>
      <c r="Y33" s="72"/>
      <c r="Z33" s="77">
        <v>35</v>
      </c>
      <c r="AA33" s="73"/>
      <c r="AB33" s="72"/>
      <c r="AC33" s="77">
        <v>20</v>
      </c>
      <c r="AD33" s="73"/>
      <c r="AE33" s="76"/>
      <c r="AF33" s="77">
        <v>25</v>
      </c>
      <c r="AG33" s="75"/>
      <c r="AH33" s="72"/>
      <c r="AI33" s="74">
        <v>35</v>
      </c>
      <c r="AJ33" s="73"/>
      <c r="AK33" s="72"/>
      <c r="AL33" s="74">
        <v>25</v>
      </c>
      <c r="AM33" s="70"/>
      <c r="AO33" s="3">
        <v>30</v>
      </c>
      <c r="AP33" s="78"/>
      <c r="AQ33" s="77">
        <v>20</v>
      </c>
      <c r="AR33" s="70"/>
      <c r="AS33" s="78"/>
      <c r="AT33" s="77">
        <v>35</v>
      </c>
      <c r="AU33" s="70"/>
      <c r="AV33" s="72"/>
      <c r="AW33" s="77">
        <v>20</v>
      </c>
      <c r="AX33" s="73"/>
      <c r="AY33" s="76"/>
      <c r="AZ33" s="77">
        <v>25</v>
      </c>
      <c r="BA33" s="75"/>
      <c r="BB33" s="72"/>
      <c r="BC33" s="74">
        <v>35</v>
      </c>
      <c r="BD33" s="73"/>
      <c r="BE33" s="72"/>
      <c r="BF33" s="74">
        <v>20</v>
      </c>
      <c r="BG33" s="70"/>
      <c r="BI33" s="3">
        <v>30</v>
      </c>
      <c r="BJ33" s="81">
        <v>0.48971550000000003</v>
      </c>
      <c r="BK33" s="80">
        <v>0.48971550000000003</v>
      </c>
      <c r="BL33" s="79"/>
      <c r="BM33" s="81"/>
      <c r="BN33" s="80">
        <v>0.40991539999999999</v>
      </c>
      <c r="BO33" s="79"/>
      <c r="BP33" s="69"/>
      <c r="BQ33" s="80">
        <v>0.48074359999999999</v>
      </c>
      <c r="BR33" s="68"/>
      <c r="BS33" s="69"/>
      <c r="BT33" s="80">
        <v>0.4555342</v>
      </c>
      <c r="BU33" s="68"/>
      <c r="BV33" s="69"/>
      <c r="BW33" s="67">
        <v>0.42698659999999999</v>
      </c>
      <c r="BX33" s="68"/>
      <c r="BY33" s="69"/>
      <c r="BZ33" s="67">
        <v>0.53420129999999999</v>
      </c>
      <c r="CA33" s="79"/>
    </row>
    <row r="34" spans="1:80" ht="15.75" thickBot="1" x14ac:dyDescent="0.3">
      <c r="A34" s="3">
        <v>31</v>
      </c>
      <c r="B34" s="78"/>
      <c r="C34" s="77">
        <v>50</v>
      </c>
      <c r="D34" s="70"/>
      <c r="E34" s="78"/>
      <c r="F34" s="77">
        <v>65</v>
      </c>
      <c r="G34" s="70"/>
      <c r="H34" s="72"/>
      <c r="I34" s="77">
        <v>45</v>
      </c>
      <c r="J34" s="73"/>
      <c r="K34" s="76"/>
      <c r="L34" s="77">
        <v>55</v>
      </c>
      <c r="M34" s="75"/>
      <c r="N34" s="72"/>
      <c r="O34" s="74">
        <v>60</v>
      </c>
      <c r="P34" s="73"/>
      <c r="Q34" s="72"/>
      <c r="R34" s="74">
        <v>45</v>
      </c>
      <c r="S34" s="70"/>
      <c r="U34" s="3">
        <v>31</v>
      </c>
      <c r="V34" s="72"/>
      <c r="W34" s="77">
        <v>25</v>
      </c>
      <c r="X34" s="73"/>
      <c r="Y34" s="72"/>
      <c r="Z34" s="77">
        <v>35</v>
      </c>
      <c r="AA34" s="73"/>
      <c r="AB34" s="72"/>
      <c r="AC34" s="77">
        <v>20</v>
      </c>
      <c r="AD34" s="73"/>
      <c r="AE34" s="76"/>
      <c r="AF34" s="77">
        <v>25</v>
      </c>
      <c r="AG34" s="75"/>
      <c r="AH34" s="72"/>
      <c r="AI34" s="74">
        <v>35</v>
      </c>
      <c r="AJ34" s="73"/>
      <c r="AK34" s="72"/>
      <c r="AL34" s="74">
        <v>25</v>
      </c>
      <c r="AM34" s="70"/>
      <c r="AO34" s="3">
        <v>31</v>
      </c>
      <c r="AP34" s="78"/>
      <c r="AQ34" s="77">
        <v>20</v>
      </c>
      <c r="AR34" s="70"/>
      <c r="AS34" s="78"/>
      <c r="AT34" s="77">
        <v>35</v>
      </c>
      <c r="AU34" s="70"/>
      <c r="AV34" s="72"/>
      <c r="AW34" s="77">
        <v>20</v>
      </c>
      <c r="AX34" s="73"/>
      <c r="AY34" s="76"/>
      <c r="AZ34" s="77">
        <v>25</v>
      </c>
      <c r="BA34" s="75"/>
      <c r="BB34" s="72"/>
      <c r="BC34" s="74">
        <v>35</v>
      </c>
      <c r="BD34" s="73"/>
      <c r="BE34" s="72"/>
      <c r="BF34" s="74">
        <v>20</v>
      </c>
      <c r="BG34" s="70"/>
    </row>
    <row r="35" spans="1:80" x14ac:dyDescent="0.25">
      <c r="A35" s="3">
        <v>32</v>
      </c>
      <c r="B35" s="78"/>
      <c r="C35" s="77">
        <v>50</v>
      </c>
      <c r="D35" s="70"/>
      <c r="E35" s="78"/>
      <c r="F35" s="77">
        <v>70</v>
      </c>
      <c r="G35" s="70"/>
      <c r="H35" s="72"/>
      <c r="I35" s="77">
        <v>45</v>
      </c>
      <c r="J35" s="73"/>
      <c r="K35" s="76"/>
      <c r="L35" s="77">
        <v>55</v>
      </c>
      <c r="M35" s="75"/>
      <c r="N35" s="72"/>
      <c r="O35" s="74">
        <v>60</v>
      </c>
      <c r="P35" s="73"/>
      <c r="Q35" s="72"/>
      <c r="R35" s="74">
        <v>45</v>
      </c>
      <c r="S35" s="70"/>
      <c r="U35" s="3">
        <v>32</v>
      </c>
      <c r="V35" s="72"/>
      <c r="W35" s="77">
        <v>25</v>
      </c>
      <c r="X35" s="73"/>
      <c r="Y35" s="72"/>
      <c r="Z35" s="77">
        <v>35</v>
      </c>
      <c r="AA35" s="73"/>
      <c r="AB35" s="72"/>
      <c r="AC35" s="77">
        <v>20</v>
      </c>
      <c r="AD35" s="73"/>
      <c r="AE35" s="76"/>
      <c r="AF35" s="77">
        <v>25</v>
      </c>
      <c r="AG35" s="75"/>
      <c r="AH35" s="72"/>
      <c r="AI35" s="74">
        <v>35</v>
      </c>
      <c r="AJ35" s="73"/>
      <c r="AK35" s="72"/>
      <c r="AL35" s="74">
        <v>25</v>
      </c>
      <c r="AM35" s="70"/>
      <c r="AO35" s="3">
        <v>32</v>
      </c>
      <c r="AP35" s="78"/>
      <c r="AQ35" s="77">
        <v>20</v>
      </c>
      <c r="AR35" s="70"/>
      <c r="AS35" s="78"/>
      <c r="AT35" s="77">
        <v>35</v>
      </c>
      <c r="AU35" s="70"/>
      <c r="AV35" s="72"/>
      <c r="AW35" s="77">
        <v>20</v>
      </c>
      <c r="AX35" s="73"/>
      <c r="AY35" s="76"/>
      <c r="AZ35" s="77">
        <v>25</v>
      </c>
      <c r="BA35" s="75"/>
      <c r="BB35" s="72"/>
      <c r="BC35" s="74">
        <v>35</v>
      </c>
      <c r="BD35" s="73"/>
      <c r="BE35" s="72"/>
      <c r="BF35" s="74">
        <v>20</v>
      </c>
      <c r="BG35" s="70"/>
      <c r="BJ35" s="62"/>
      <c r="BK35" s="59">
        <v>0.49969999999999998</v>
      </c>
      <c r="BL35" s="61"/>
      <c r="BM35" s="60"/>
      <c r="BN35" s="59">
        <v>0.3891</v>
      </c>
      <c r="BO35" s="61"/>
      <c r="BP35" s="60"/>
      <c r="BQ35" s="59">
        <v>0.48970000000000002</v>
      </c>
      <c r="BR35" s="61"/>
      <c r="BS35" s="60"/>
      <c r="BT35" s="59">
        <v>0.47589999999999999</v>
      </c>
      <c r="BU35" s="61"/>
      <c r="BV35" s="60"/>
      <c r="BW35" s="59">
        <v>0.40679999999999999</v>
      </c>
      <c r="BX35" s="61"/>
      <c r="BY35" s="60"/>
      <c r="BZ35" s="59">
        <v>0.5141</v>
      </c>
      <c r="CA35" s="58"/>
      <c r="CB35" s="3" t="s">
        <v>5</v>
      </c>
    </row>
    <row r="36" spans="1:80" x14ac:dyDescent="0.25">
      <c r="A36" s="3">
        <v>33</v>
      </c>
      <c r="B36" s="78"/>
      <c r="C36" s="77">
        <v>50</v>
      </c>
      <c r="D36" s="70"/>
      <c r="E36" s="78"/>
      <c r="F36" s="77">
        <v>70</v>
      </c>
      <c r="G36" s="70"/>
      <c r="H36" s="72"/>
      <c r="I36" s="77">
        <v>45</v>
      </c>
      <c r="J36" s="73"/>
      <c r="K36" s="76"/>
      <c r="L36" s="77">
        <v>55</v>
      </c>
      <c r="M36" s="75"/>
      <c r="N36" s="72"/>
      <c r="O36" s="74">
        <v>60</v>
      </c>
      <c r="P36" s="73"/>
      <c r="Q36" s="72"/>
      <c r="R36" s="74">
        <v>45</v>
      </c>
      <c r="S36" s="70"/>
      <c r="U36" s="3">
        <v>33</v>
      </c>
      <c r="V36" s="72"/>
      <c r="W36" s="77">
        <v>25</v>
      </c>
      <c r="X36" s="73"/>
      <c r="Y36" s="72"/>
      <c r="Z36" s="77">
        <v>35</v>
      </c>
      <c r="AA36" s="73"/>
      <c r="AB36" s="72"/>
      <c r="AC36" s="77">
        <v>20</v>
      </c>
      <c r="AD36" s="73"/>
      <c r="AE36" s="76"/>
      <c r="AF36" s="77">
        <v>25</v>
      </c>
      <c r="AG36" s="75"/>
      <c r="AH36" s="72"/>
      <c r="AI36" s="74">
        <v>35</v>
      </c>
      <c r="AJ36" s="73"/>
      <c r="AK36" s="72"/>
      <c r="AL36" s="74">
        <v>25</v>
      </c>
      <c r="AM36" s="70"/>
      <c r="AO36" s="3">
        <v>33</v>
      </c>
      <c r="AP36" s="78"/>
      <c r="AQ36" s="77">
        <v>20</v>
      </c>
      <c r="AR36" s="70"/>
      <c r="AS36" s="78"/>
      <c r="AT36" s="77">
        <v>35</v>
      </c>
      <c r="AU36" s="70"/>
      <c r="AV36" s="72"/>
      <c r="AW36" s="77">
        <v>20</v>
      </c>
      <c r="AX36" s="73"/>
      <c r="AY36" s="76"/>
      <c r="AZ36" s="77">
        <v>25</v>
      </c>
      <c r="BA36" s="75"/>
      <c r="BB36" s="72"/>
      <c r="BC36" s="74">
        <v>35</v>
      </c>
      <c r="BD36" s="73"/>
      <c r="BE36" s="72"/>
      <c r="BF36" s="74">
        <v>20</v>
      </c>
      <c r="BG36" s="70"/>
      <c r="BJ36" s="57"/>
      <c r="BK36" s="54">
        <v>1.9179999999999999E-2</v>
      </c>
      <c r="BL36" s="56"/>
      <c r="BM36" s="55"/>
      <c r="BN36" s="54">
        <v>2.0750000000000001E-2</v>
      </c>
      <c r="BO36" s="56"/>
      <c r="BP36" s="55"/>
      <c r="BQ36" s="54">
        <v>1.917E-2</v>
      </c>
      <c r="BR36" s="56"/>
      <c r="BS36" s="55"/>
      <c r="BT36" s="54">
        <v>1.9040000000000001E-2</v>
      </c>
      <c r="BU36" s="56"/>
      <c r="BV36" s="55"/>
      <c r="BW36" s="54">
        <v>1.9390000000000001E-2</v>
      </c>
      <c r="BX36" s="56"/>
      <c r="BY36" s="55"/>
      <c r="BZ36" s="54">
        <v>1.9939999999999999E-2</v>
      </c>
      <c r="CA36" s="53"/>
      <c r="CB36" s="3" t="s">
        <v>4</v>
      </c>
    </row>
    <row r="37" spans="1:80" x14ac:dyDescent="0.25">
      <c r="A37" s="3">
        <v>34</v>
      </c>
      <c r="B37" s="78"/>
      <c r="C37" s="77">
        <v>50</v>
      </c>
      <c r="D37" s="70"/>
      <c r="E37" s="78"/>
      <c r="F37" s="77">
        <v>75</v>
      </c>
      <c r="G37" s="70"/>
      <c r="H37" s="72"/>
      <c r="I37" s="77">
        <v>45</v>
      </c>
      <c r="J37" s="73"/>
      <c r="K37" s="76"/>
      <c r="L37" s="77">
        <v>55</v>
      </c>
      <c r="M37" s="75"/>
      <c r="N37" s="72"/>
      <c r="O37" s="74">
        <v>60</v>
      </c>
      <c r="P37" s="73"/>
      <c r="Q37" s="72"/>
      <c r="R37" s="74">
        <v>45</v>
      </c>
      <c r="S37" s="70"/>
      <c r="U37" s="3">
        <v>34</v>
      </c>
      <c r="V37" s="72"/>
      <c r="W37" s="77">
        <v>25</v>
      </c>
      <c r="X37" s="73"/>
      <c r="Y37" s="72"/>
      <c r="Z37" s="77">
        <v>35</v>
      </c>
      <c r="AA37" s="73"/>
      <c r="AB37" s="72"/>
      <c r="AC37" s="77">
        <v>20</v>
      </c>
      <c r="AD37" s="73"/>
      <c r="AE37" s="76"/>
      <c r="AF37" s="77">
        <v>25</v>
      </c>
      <c r="AG37" s="75"/>
      <c r="AH37" s="72"/>
      <c r="AI37" s="74">
        <v>35</v>
      </c>
      <c r="AJ37" s="73"/>
      <c r="AK37" s="72"/>
      <c r="AL37" s="74">
        <v>25</v>
      </c>
      <c r="AM37" s="70"/>
      <c r="AO37" s="3">
        <v>34</v>
      </c>
      <c r="AP37" s="78"/>
      <c r="AQ37" s="77">
        <v>20</v>
      </c>
      <c r="AR37" s="70"/>
      <c r="AS37" s="78"/>
      <c r="AT37" s="77">
        <v>40</v>
      </c>
      <c r="AU37" s="70"/>
      <c r="AV37" s="72"/>
      <c r="AW37" s="77">
        <v>20</v>
      </c>
      <c r="AX37" s="73"/>
      <c r="AY37" s="76"/>
      <c r="AZ37" s="77">
        <v>25</v>
      </c>
      <c r="BA37" s="75"/>
      <c r="BB37" s="72"/>
      <c r="BC37" s="74">
        <v>35</v>
      </c>
      <c r="BD37" s="73"/>
      <c r="BE37" s="72"/>
      <c r="BF37" s="74">
        <v>20</v>
      </c>
      <c r="BG37" s="70"/>
      <c r="BJ37" s="120" t="s">
        <v>29</v>
      </c>
      <c r="BK37" s="121"/>
      <c r="BL37" s="121"/>
      <c r="BM37" s="122"/>
      <c r="BN37" s="122"/>
      <c r="BO37" s="122"/>
      <c r="BP37" s="121" t="s">
        <v>28</v>
      </c>
      <c r="BQ37" s="121"/>
      <c r="BR37" s="121"/>
      <c r="BS37" s="121" t="s">
        <v>28</v>
      </c>
      <c r="BT37" s="121"/>
      <c r="BU37" s="121"/>
      <c r="BV37" s="121" t="s">
        <v>28</v>
      </c>
      <c r="BW37" s="121"/>
      <c r="BX37" s="121"/>
      <c r="BY37" s="121" t="s">
        <v>28</v>
      </c>
      <c r="BZ37" s="121"/>
      <c r="CA37" s="123"/>
    </row>
    <row r="38" spans="1:80" ht="15.75" thickBot="1" x14ac:dyDescent="0.3">
      <c r="A38" s="3">
        <v>35</v>
      </c>
      <c r="B38" s="78"/>
      <c r="C38" s="77">
        <v>50</v>
      </c>
      <c r="D38" s="70"/>
      <c r="E38" s="78"/>
      <c r="F38" s="77">
        <v>75</v>
      </c>
      <c r="G38" s="70"/>
      <c r="H38" s="72"/>
      <c r="I38" s="77">
        <v>45</v>
      </c>
      <c r="J38" s="73"/>
      <c r="K38" s="76"/>
      <c r="L38" s="77">
        <v>55</v>
      </c>
      <c r="M38" s="75"/>
      <c r="N38" s="72"/>
      <c r="O38" s="74">
        <v>60</v>
      </c>
      <c r="P38" s="73"/>
      <c r="Q38" s="72"/>
      <c r="R38" s="74">
        <v>45</v>
      </c>
      <c r="S38" s="70"/>
      <c r="U38" s="3">
        <v>35</v>
      </c>
      <c r="V38" s="72"/>
      <c r="W38" s="77">
        <v>25</v>
      </c>
      <c r="X38" s="73"/>
      <c r="Y38" s="72"/>
      <c r="Z38" s="77">
        <v>35</v>
      </c>
      <c r="AA38" s="73"/>
      <c r="AB38" s="72"/>
      <c r="AC38" s="77">
        <v>20</v>
      </c>
      <c r="AD38" s="73"/>
      <c r="AE38" s="76"/>
      <c r="AF38" s="77">
        <v>25</v>
      </c>
      <c r="AG38" s="75"/>
      <c r="AH38" s="72"/>
      <c r="AI38" s="74">
        <v>35</v>
      </c>
      <c r="AJ38" s="73"/>
      <c r="AK38" s="72"/>
      <c r="AL38" s="74">
        <v>25</v>
      </c>
      <c r="AM38" s="70"/>
      <c r="AO38" s="3">
        <v>35</v>
      </c>
      <c r="AP38" s="78"/>
      <c r="AQ38" s="77">
        <v>20</v>
      </c>
      <c r="AR38" s="70"/>
      <c r="AS38" s="78"/>
      <c r="AT38" s="77">
        <v>40</v>
      </c>
      <c r="AU38" s="70"/>
      <c r="AV38" s="72"/>
      <c r="AW38" s="77">
        <v>20</v>
      </c>
      <c r="AX38" s="73"/>
      <c r="AY38" s="76"/>
      <c r="AZ38" s="77">
        <v>25</v>
      </c>
      <c r="BA38" s="75"/>
      <c r="BB38" s="72"/>
      <c r="BC38" s="74">
        <v>35</v>
      </c>
      <c r="BD38" s="73"/>
      <c r="BE38" s="72"/>
      <c r="BF38" s="74">
        <v>20</v>
      </c>
      <c r="BG38" s="70"/>
      <c r="BJ38" s="124" t="s">
        <v>27</v>
      </c>
      <c r="BK38" s="107"/>
      <c r="BL38" s="107"/>
      <c r="BM38" s="107"/>
      <c r="BN38" s="107"/>
      <c r="BO38" s="107"/>
      <c r="BP38" s="107" t="s">
        <v>26</v>
      </c>
      <c r="BQ38" s="107"/>
      <c r="BR38" s="107"/>
      <c r="BS38" s="107" t="s">
        <v>26</v>
      </c>
      <c r="BT38" s="107"/>
      <c r="BU38" s="107"/>
      <c r="BV38" s="107" t="s">
        <v>26</v>
      </c>
      <c r="BW38" s="107"/>
      <c r="BX38" s="107"/>
      <c r="BY38" s="107" t="s">
        <v>26</v>
      </c>
      <c r="BZ38" s="107"/>
      <c r="CA38" s="108"/>
    </row>
    <row r="39" spans="1:80" x14ac:dyDescent="0.25">
      <c r="A39" s="3">
        <v>36</v>
      </c>
      <c r="B39" s="78"/>
      <c r="C39" s="77">
        <v>50</v>
      </c>
      <c r="D39" s="70"/>
      <c r="E39" s="78"/>
      <c r="F39" s="77">
        <v>80</v>
      </c>
      <c r="G39" s="70"/>
      <c r="H39" s="72"/>
      <c r="I39" s="77">
        <v>45</v>
      </c>
      <c r="J39" s="73"/>
      <c r="K39" s="76"/>
      <c r="L39" s="77">
        <v>55</v>
      </c>
      <c r="M39" s="75"/>
      <c r="N39" s="72"/>
      <c r="O39" s="74">
        <v>60</v>
      </c>
      <c r="P39" s="73"/>
      <c r="Q39" s="72"/>
      <c r="R39" s="74">
        <v>45</v>
      </c>
      <c r="S39" s="70"/>
      <c r="U39" s="3">
        <v>36</v>
      </c>
      <c r="V39" s="72"/>
      <c r="W39" s="77">
        <v>25</v>
      </c>
      <c r="X39" s="73"/>
      <c r="Y39" s="72"/>
      <c r="Z39" s="77">
        <v>35</v>
      </c>
      <c r="AA39" s="73"/>
      <c r="AB39" s="72"/>
      <c r="AC39" s="77">
        <v>20</v>
      </c>
      <c r="AD39" s="73"/>
      <c r="AE39" s="76"/>
      <c r="AF39" s="77">
        <v>25</v>
      </c>
      <c r="AG39" s="75"/>
      <c r="AH39" s="72"/>
      <c r="AI39" s="74">
        <v>35</v>
      </c>
      <c r="AJ39" s="73"/>
      <c r="AK39" s="72"/>
      <c r="AL39" s="74">
        <v>25</v>
      </c>
      <c r="AM39" s="70"/>
      <c r="AO39" s="3">
        <v>36</v>
      </c>
      <c r="AP39" s="78"/>
      <c r="AQ39" s="77">
        <v>20</v>
      </c>
      <c r="AR39" s="70"/>
      <c r="AS39" s="78"/>
      <c r="AT39" s="77"/>
      <c r="AU39" s="70"/>
      <c r="AV39" s="72"/>
      <c r="AW39" s="77">
        <v>20</v>
      </c>
      <c r="AX39" s="73"/>
      <c r="AY39" s="76"/>
      <c r="AZ39" s="77">
        <v>25</v>
      </c>
      <c r="BA39" s="75"/>
      <c r="BB39" s="72"/>
      <c r="BC39" s="74">
        <v>35</v>
      </c>
      <c r="BD39" s="73"/>
      <c r="BE39" s="72"/>
      <c r="BF39" s="74">
        <v>20</v>
      </c>
      <c r="BG39" s="70"/>
    </row>
    <row r="40" spans="1:80" x14ac:dyDescent="0.25">
      <c r="A40" s="3">
        <v>37</v>
      </c>
      <c r="B40" s="78"/>
      <c r="C40" s="77">
        <v>50</v>
      </c>
      <c r="D40" s="70"/>
      <c r="E40" s="78"/>
      <c r="F40" s="77"/>
      <c r="G40" s="70"/>
      <c r="H40" s="72"/>
      <c r="I40" s="77">
        <v>45</v>
      </c>
      <c r="J40" s="73"/>
      <c r="K40" s="76"/>
      <c r="L40" s="77">
        <v>55</v>
      </c>
      <c r="M40" s="75"/>
      <c r="N40" s="72"/>
      <c r="O40" s="74">
        <v>60</v>
      </c>
      <c r="P40" s="73"/>
      <c r="Q40" s="72"/>
      <c r="R40" s="74">
        <v>45</v>
      </c>
      <c r="S40" s="70"/>
      <c r="U40" s="3">
        <v>37</v>
      </c>
      <c r="V40" s="72"/>
      <c r="W40" s="77">
        <v>25</v>
      </c>
      <c r="X40" s="73"/>
      <c r="Y40" s="72"/>
      <c r="Z40" s="77"/>
      <c r="AA40" s="73"/>
      <c r="AB40" s="72"/>
      <c r="AC40" s="77">
        <v>20</v>
      </c>
      <c r="AD40" s="73"/>
      <c r="AE40" s="76"/>
      <c r="AF40" s="77">
        <v>25</v>
      </c>
      <c r="AG40" s="75"/>
      <c r="AH40" s="72"/>
      <c r="AI40" s="74">
        <v>35</v>
      </c>
      <c r="AJ40" s="73"/>
      <c r="AK40" s="72"/>
      <c r="AL40" s="74">
        <v>25</v>
      </c>
      <c r="AM40" s="70"/>
      <c r="AO40" s="3">
        <v>37</v>
      </c>
      <c r="AP40" s="78"/>
      <c r="AQ40" s="77">
        <v>20</v>
      </c>
      <c r="AR40" s="70"/>
      <c r="AS40" s="78"/>
      <c r="AT40" s="77"/>
      <c r="AU40" s="70"/>
      <c r="AV40" s="72"/>
      <c r="AW40" s="77">
        <v>20</v>
      </c>
      <c r="AX40" s="73"/>
      <c r="AY40" s="76"/>
      <c r="AZ40" s="77">
        <v>30</v>
      </c>
      <c r="BA40" s="75"/>
      <c r="BB40" s="72"/>
      <c r="BC40" s="74">
        <v>35</v>
      </c>
      <c r="BD40" s="73"/>
      <c r="BE40" s="72"/>
      <c r="BF40" s="74">
        <v>20</v>
      </c>
      <c r="BG40" s="70"/>
    </row>
    <row r="41" spans="1:80" x14ac:dyDescent="0.25">
      <c r="A41" s="3">
        <v>38</v>
      </c>
      <c r="B41" s="78"/>
      <c r="C41" s="77">
        <v>50</v>
      </c>
      <c r="D41" s="70"/>
      <c r="E41" s="78"/>
      <c r="F41" s="77"/>
      <c r="G41" s="70"/>
      <c r="H41" s="72"/>
      <c r="I41" s="77">
        <v>45</v>
      </c>
      <c r="J41" s="73"/>
      <c r="K41" s="76"/>
      <c r="L41" s="77">
        <v>60</v>
      </c>
      <c r="M41" s="75"/>
      <c r="N41" s="72"/>
      <c r="O41" s="74">
        <v>60</v>
      </c>
      <c r="P41" s="73"/>
      <c r="Q41" s="72"/>
      <c r="R41" s="74">
        <v>45</v>
      </c>
      <c r="S41" s="70"/>
      <c r="U41" s="3">
        <v>38</v>
      </c>
      <c r="V41" s="72"/>
      <c r="W41" s="77">
        <v>25</v>
      </c>
      <c r="X41" s="73"/>
      <c r="Y41" s="72"/>
      <c r="Z41" s="77"/>
      <c r="AA41" s="73"/>
      <c r="AB41" s="72"/>
      <c r="AC41" s="77">
        <v>20</v>
      </c>
      <c r="AD41" s="73"/>
      <c r="AE41" s="76"/>
      <c r="AF41" s="77">
        <v>25</v>
      </c>
      <c r="AG41" s="75"/>
      <c r="AH41" s="72"/>
      <c r="AI41" s="74">
        <v>35</v>
      </c>
      <c r="AJ41" s="73"/>
      <c r="AK41" s="72"/>
      <c r="AL41" s="74">
        <v>25</v>
      </c>
      <c r="AM41" s="70"/>
      <c r="AO41" s="3">
        <v>38</v>
      </c>
      <c r="AP41" s="78"/>
      <c r="AQ41" s="77">
        <v>20</v>
      </c>
      <c r="AR41" s="70"/>
      <c r="AS41" s="78"/>
      <c r="AT41" s="77"/>
      <c r="AU41" s="70"/>
      <c r="AV41" s="72"/>
      <c r="AW41" s="77">
        <v>20</v>
      </c>
      <c r="AX41" s="73"/>
      <c r="AY41" s="76"/>
      <c r="AZ41" s="77">
        <v>30</v>
      </c>
      <c r="BA41" s="75"/>
      <c r="BB41" s="72"/>
      <c r="BC41" s="74">
        <v>35</v>
      </c>
      <c r="BD41" s="73"/>
      <c r="BE41" s="72"/>
      <c r="BF41" s="74">
        <v>20</v>
      </c>
      <c r="BG41" s="70"/>
    </row>
    <row r="42" spans="1:80" x14ac:dyDescent="0.25">
      <c r="A42" s="3">
        <v>39</v>
      </c>
      <c r="B42" s="78"/>
      <c r="C42" s="77">
        <v>50</v>
      </c>
      <c r="D42" s="70"/>
      <c r="E42" s="78"/>
      <c r="F42" s="77"/>
      <c r="G42" s="70"/>
      <c r="H42" s="72"/>
      <c r="I42" s="77">
        <v>45</v>
      </c>
      <c r="J42" s="73"/>
      <c r="K42" s="76"/>
      <c r="L42" s="77">
        <v>60</v>
      </c>
      <c r="M42" s="75"/>
      <c r="N42" s="72"/>
      <c r="O42" s="74">
        <v>60</v>
      </c>
      <c r="P42" s="73"/>
      <c r="Q42" s="72"/>
      <c r="R42" s="74">
        <v>45</v>
      </c>
      <c r="S42" s="70"/>
      <c r="U42" s="3">
        <v>39</v>
      </c>
      <c r="V42" s="72"/>
      <c r="W42" s="77">
        <v>25</v>
      </c>
      <c r="X42" s="73"/>
      <c r="Y42" s="72"/>
      <c r="Z42" s="77"/>
      <c r="AA42" s="73"/>
      <c r="AB42" s="72"/>
      <c r="AC42" s="77">
        <v>20</v>
      </c>
      <c r="AD42" s="73"/>
      <c r="AE42" s="76"/>
      <c r="AF42" s="77">
        <v>25</v>
      </c>
      <c r="AG42" s="75"/>
      <c r="AH42" s="72"/>
      <c r="AI42" s="74">
        <v>35</v>
      </c>
      <c r="AJ42" s="73"/>
      <c r="AK42" s="72"/>
      <c r="AL42" s="74">
        <v>25</v>
      </c>
      <c r="AM42" s="70"/>
      <c r="AO42" s="3">
        <v>39</v>
      </c>
      <c r="AP42" s="78"/>
      <c r="AQ42" s="77">
        <v>20</v>
      </c>
      <c r="AR42" s="70"/>
      <c r="AS42" s="78"/>
      <c r="AT42" s="77"/>
      <c r="AU42" s="70"/>
      <c r="AV42" s="72"/>
      <c r="AW42" s="77">
        <v>20</v>
      </c>
      <c r="AX42" s="73"/>
      <c r="AY42" s="76"/>
      <c r="AZ42" s="77">
        <v>30</v>
      </c>
      <c r="BA42" s="75"/>
      <c r="BB42" s="72"/>
      <c r="BC42" s="74">
        <v>35</v>
      </c>
      <c r="BD42" s="73"/>
      <c r="BE42" s="72"/>
      <c r="BF42" s="74">
        <v>20</v>
      </c>
      <c r="BG42" s="70"/>
    </row>
    <row r="43" spans="1:80" x14ac:dyDescent="0.25">
      <c r="A43" s="3">
        <v>40</v>
      </c>
      <c r="B43" s="78"/>
      <c r="C43" s="77">
        <v>50</v>
      </c>
      <c r="D43" s="70"/>
      <c r="E43" s="78"/>
      <c r="F43" s="77"/>
      <c r="G43" s="70"/>
      <c r="H43" s="72"/>
      <c r="I43" s="77">
        <v>45</v>
      </c>
      <c r="J43" s="73"/>
      <c r="K43" s="76"/>
      <c r="L43" s="77">
        <v>60</v>
      </c>
      <c r="M43" s="75"/>
      <c r="N43" s="72"/>
      <c r="O43" s="74">
        <v>65</v>
      </c>
      <c r="P43" s="73"/>
      <c r="Q43" s="72"/>
      <c r="R43" s="74">
        <v>45</v>
      </c>
      <c r="S43" s="70"/>
      <c r="U43" s="3">
        <v>40</v>
      </c>
      <c r="V43" s="72"/>
      <c r="W43" s="77">
        <v>25</v>
      </c>
      <c r="X43" s="73"/>
      <c r="Y43" s="72"/>
      <c r="Z43" s="77"/>
      <c r="AA43" s="73"/>
      <c r="AB43" s="72"/>
      <c r="AC43" s="77">
        <v>20</v>
      </c>
      <c r="AD43" s="73"/>
      <c r="AE43" s="76"/>
      <c r="AF43" s="77">
        <v>25</v>
      </c>
      <c r="AG43" s="75"/>
      <c r="AH43" s="72"/>
      <c r="AI43" s="74">
        <v>35</v>
      </c>
      <c r="AJ43" s="73"/>
      <c r="AK43" s="72"/>
      <c r="AL43" s="74">
        <v>25</v>
      </c>
      <c r="AM43" s="70"/>
      <c r="AO43" s="3">
        <v>40</v>
      </c>
      <c r="AP43" s="78"/>
      <c r="AQ43" s="77">
        <v>20</v>
      </c>
      <c r="AR43" s="70"/>
      <c r="AS43" s="78"/>
      <c r="AT43" s="77"/>
      <c r="AU43" s="70"/>
      <c r="AV43" s="72"/>
      <c r="AW43" s="77">
        <v>20</v>
      </c>
      <c r="AX43" s="73"/>
      <c r="AY43" s="76"/>
      <c r="AZ43" s="77">
        <v>30</v>
      </c>
      <c r="BA43" s="75"/>
      <c r="BB43" s="72"/>
      <c r="BC43" s="74">
        <v>35</v>
      </c>
      <c r="BD43" s="73"/>
      <c r="BE43" s="72"/>
      <c r="BF43" s="74">
        <v>20</v>
      </c>
      <c r="BG43" s="70"/>
    </row>
    <row r="44" spans="1:80" x14ac:dyDescent="0.25">
      <c r="A44" s="3">
        <v>41</v>
      </c>
      <c r="B44" s="78"/>
      <c r="C44" s="77">
        <v>50</v>
      </c>
      <c r="D44" s="70"/>
      <c r="E44" s="78"/>
      <c r="F44" s="77"/>
      <c r="G44" s="70"/>
      <c r="H44" s="72"/>
      <c r="I44" s="77">
        <v>45</v>
      </c>
      <c r="J44" s="73"/>
      <c r="K44" s="76"/>
      <c r="L44" s="77">
        <v>60</v>
      </c>
      <c r="M44" s="75"/>
      <c r="N44" s="72"/>
      <c r="O44" s="74">
        <v>65</v>
      </c>
      <c r="P44" s="73"/>
      <c r="Q44" s="72"/>
      <c r="R44" s="74">
        <v>45</v>
      </c>
      <c r="S44" s="70"/>
      <c r="U44" s="3">
        <v>41</v>
      </c>
      <c r="V44" s="72"/>
      <c r="W44" s="77">
        <v>25</v>
      </c>
      <c r="X44" s="73"/>
      <c r="Y44" s="72"/>
      <c r="Z44" s="77"/>
      <c r="AA44" s="73"/>
      <c r="AB44" s="72"/>
      <c r="AC44" s="77">
        <v>20</v>
      </c>
      <c r="AD44" s="73"/>
      <c r="AE44" s="76"/>
      <c r="AF44" s="77">
        <v>25</v>
      </c>
      <c r="AG44" s="75"/>
      <c r="AH44" s="72"/>
      <c r="AI44" s="74">
        <v>35</v>
      </c>
      <c r="AJ44" s="73"/>
      <c r="AK44" s="72"/>
      <c r="AL44" s="74">
        <v>25</v>
      </c>
      <c r="AM44" s="70"/>
      <c r="AO44" s="3">
        <v>41</v>
      </c>
      <c r="AP44" s="78"/>
      <c r="AQ44" s="77">
        <v>20</v>
      </c>
      <c r="AR44" s="70"/>
      <c r="AS44" s="78"/>
      <c r="AT44" s="77"/>
      <c r="AU44" s="70"/>
      <c r="AV44" s="72"/>
      <c r="AW44" s="77">
        <v>20</v>
      </c>
      <c r="AX44" s="73"/>
      <c r="AY44" s="76"/>
      <c r="AZ44" s="77">
        <v>30</v>
      </c>
      <c r="BA44" s="75"/>
      <c r="BB44" s="72"/>
      <c r="BC44" s="74">
        <v>35</v>
      </c>
      <c r="BD44" s="73"/>
      <c r="BE44" s="72"/>
      <c r="BF44" s="74">
        <v>20</v>
      </c>
      <c r="BG44" s="70"/>
    </row>
    <row r="45" spans="1:80" x14ac:dyDescent="0.25">
      <c r="A45" s="3">
        <v>42</v>
      </c>
      <c r="B45" s="78"/>
      <c r="C45" s="77">
        <v>50</v>
      </c>
      <c r="D45" s="70"/>
      <c r="E45" s="78"/>
      <c r="F45" s="77"/>
      <c r="G45" s="70"/>
      <c r="H45" s="72"/>
      <c r="I45" s="77">
        <v>45</v>
      </c>
      <c r="J45" s="73"/>
      <c r="K45" s="76"/>
      <c r="L45" s="77">
        <v>60</v>
      </c>
      <c r="M45" s="75"/>
      <c r="N45" s="72"/>
      <c r="O45" s="74">
        <v>65</v>
      </c>
      <c r="P45" s="73"/>
      <c r="Q45" s="72"/>
      <c r="R45" s="74">
        <v>45</v>
      </c>
      <c r="S45" s="70"/>
      <c r="U45" s="3">
        <v>42</v>
      </c>
      <c r="V45" s="72"/>
      <c r="W45" s="77">
        <v>25</v>
      </c>
      <c r="X45" s="73"/>
      <c r="Y45" s="72"/>
      <c r="Z45" s="77"/>
      <c r="AA45" s="73"/>
      <c r="AB45" s="72"/>
      <c r="AC45" s="77">
        <v>20</v>
      </c>
      <c r="AD45" s="73"/>
      <c r="AE45" s="76"/>
      <c r="AF45" s="77">
        <v>25</v>
      </c>
      <c r="AG45" s="75"/>
      <c r="AH45" s="72"/>
      <c r="AI45" s="74">
        <v>35</v>
      </c>
      <c r="AJ45" s="73"/>
      <c r="AK45" s="72"/>
      <c r="AL45" s="74">
        <v>25</v>
      </c>
      <c r="AM45" s="70"/>
      <c r="AO45" s="3">
        <v>42</v>
      </c>
      <c r="AP45" s="78"/>
      <c r="AQ45" s="77">
        <v>20</v>
      </c>
      <c r="AR45" s="70"/>
      <c r="AS45" s="78"/>
      <c r="AT45" s="77"/>
      <c r="AU45" s="70"/>
      <c r="AV45" s="72"/>
      <c r="AW45" s="77">
        <v>25</v>
      </c>
      <c r="AX45" s="73"/>
      <c r="AY45" s="76"/>
      <c r="AZ45" s="77">
        <v>30</v>
      </c>
      <c r="BA45" s="75"/>
      <c r="BB45" s="72"/>
      <c r="BC45" s="74">
        <v>35</v>
      </c>
      <c r="BD45" s="73"/>
      <c r="BE45" s="72"/>
      <c r="BF45" s="74">
        <v>20</v>
      </c>
      <c r="BG45" s="70"/>
    </row>
    <row r="46" spans="1:80" x14ac:dyDescent="0.25">
      <c r="A46" s="3">
        <v>43</v>
      </c>
      <c r="B46" s="78"/>
      <c r="C46" s="77">
        <v>50</v>
      </c>
      <c r="D46" s="70"/>
      <c r="E46" s="78"/>
      <c r="F46" s="77"/>
      <c r="G46" s="70"/>
      <c r="H46" s="72"/>
      <c r="I46" s="77">
        <v>45</v>
      </c>
      <c r="J46" s="73"/>
      <c r="K46" s="76"/>
      <c r="L46" s="77">
        <v>60</v>
      </c>
      <c r="M46" s="75"/>
      <c r="N46" s="72"/>
      <c r="O46" s="74">
        <v>65</v>
      </c>
      <c r="P46" s="73"/>
      <c r="Q46" s="72"/>
      <c r="R46" s="74">
        <v>45</v>
      </c>
      <c r="S46" s="70"/>
      <c r="U46" s="3">
        <v>43</v>
      </c>
      <c r="V46" s="72"/>
      <c r="W46" s="77">
        <v>30</v>
      </c>
      <c r="X46" s="73"/>
      <c r="Y46" s="72"/>
      <c r="Z46" s="77"/>
      <c r="AA46" s="73"/>
      <c r="AB46" s="72"/>
      <c r="AC46" s="77">
        <v>20</v>
      </c>
      <c r="AD46" s="73"/>
      <c r="AE46" s="76"/>
      <c r="AF46" s="77">
        <v>30</v>
      </c>
      <c r="AG46" s="75"/>
      <c r="AH46" s="72"/>
      <c r="AI46" s="74">
        <v>35</v>
      </c>
      <c r="AJ46" s="73"/>
      <c r="AK46" s="72"/>
      <c r="AL46" s="74">
        <v>25</v>
      </c>
      <c r="AM46" s="70"/>
      <c r="AO46" s="3">
        <v>43</v>
      </c>
      <c r="AP46" s="78"/>
      <c r="AQ46" s="77">
        <v>20</v>
      </c>
      <c r="AR46" s="70"/>
      <c r="AS46" s="78"/>
      <c r="AT46" s="77"/>
      <c r="AU46" s="70"/>
      <c r="AV46" s="72"/>
      <c r="AW46" s="77">
        <v>25</v>
      </c>
      <c r="AX46" s="73"/>
      <c r="AY46" s="76"/>
      <c r="AZ46" s="77">
        <v>30</v>
      </c>
      <c r="BA46" s="75"/>
      <c r="BB46" s="72"/>
      <c r="BC46" s="74">
        <v>35</v>
      </c>
      <c r="BD46" s="73"/>
      <c r="BE46" s="72"/>
      <c r="BF46" s="74">
        <v>20</v>
      </c>
      <c r="BG46" s="70"/>
    </row>
    <row r="47" spans="1:80" x14ac:dyDescent="0.25">
      <c r="A47" s="3">
        <v>44</v>
      </c>
      <c r="B47" s="78"/>
      <c r="C47" s="77">
        <v>50</v>
      </c>
      <c r="D47" s="70"/>
      <c r="E47" s="78"/>
      <c r="F47" s="77"/>
      <c r="G47" s="70"/>
      <c r="H47" s="72"/>
      <c r="I47" s="77">
        <v>45</v>
      </c>
      <c r="J47" s="73"/>
      <c r="K47" s="76"/>
      <c r="L47" s="77">
        <v>60</v>
      </c>
      <c r="M47" s="75"/>
      <c r="N47" s="72"/>
      <c r="O47" s="74">
        <v>65</v>
      </c>
      <c r="P47" s="73"/>
      <c r="Q47" s="72"/>
      <c r="R47" s="74">
        <v>45</v>
      </c>
      <c r="S47" s="70"/>
      <c r="U47" s="3">
        <v>44</v>
      </c>
      <c r="V47" s="72"/>
      <c r="W47" s="77">
        <v>30</v>
      </c>
      <c r="X47" s="73"/>
      <c r="Y47" s="72"/>
      <c r="Z47" s="77"/>
      <c r="AA47" s="73"/>
      <c r="AB47" s="72"/>
      <c r="AC47" s="77">
        <v>20</v>
      </c>
      <c r="AD47" s="73"/>
      <c r="AE47" s="76"/>
      <c r="AF47" s="77">
        <v>30</v>
      </c>
      <c r="AG47" s="75"/>
      <c r="AH47" s="72"/>
      <c r="AI47" s="74">
        <v>35</v>
      </c>
      <c r="AJ47" s="73"/>
      <c r="AK47" s="72"/>
      <c r="AL47" s="74">
        <v>25</v>
      </c>
      <c r="AM47" s="70"/>
      <c r="AO47" s="3">
        <v>44</v>
      </c>
      <c r="AP47" s="78"/>
      <c r="AQ47" s="77">
        <v>20</v>
      </c>
      <c r="AR47" s="70"/>
      <c r="AS47" s="78"/>
      <c r="AT47" s="77"/>
      <c r="AU47" s="70"/>
      <c r="AV47" s="72"/>
      <c r="AW47" s="77">
        <v>25</v>
      </c>
      <c r="AX47" s="73"/>
      <c r="AY47" s="76"/>
      <c r="AZ47" s="77">
        <v>30</v>
      </c>
      <c r="BA47" s="75"/>
      <c r="BB47" s="72"/>
      <c r="BC47" s="74">
        <v>35</v>
      </c>
      <c r="BD47" s="73"/>
      <c r="BE47" s="72"/>
      <c r="BF47" s="74">
        <v>20</v>
      </c>
      <c r="BG47" s="70"/>
    </row>
    <row r="48" spans="1:80" x14ac:dyDescent="0.25">
      <c r="A48" s="3">
        <v>45</v>
      </c>
      <c r="B48" s="78"/>
      <c r="C48" s="77">
        <v>50</v>
      </c>
      <c r="D48" s="70"/>
      <c r="E48" s="78"/>
      <c r="F48" s="77"/>
      <c r="G48" s="70"/>
      <c r="H48" s="72"/>
      <c r="I48" s="77">
        <v>45</v>
      </c>
      <c r="J48" s="73"/>
      <c r="K48" s="76"/>
      <c r="L48" s="77">
        <v>60</v>
      </c>
      <c r="M48" s="75"/>
      <c r="N48" s="72"/>
      <c r="O48" s="74">
        <v>65</v>
      </c>
      <c r="P48" s="73"/>
      <c r="Q48" s="72"/>
      <c r="R48" s="74">
        <v>45</v>
      </c>
      <c r="S48" s="70"/>
      <c r="U48" s="3">
        <v>45</v>
      </c>
      <c r="V48" s="72"/>
      <c r="W48" s="77">
        <v>30</v>
      </c>
      <c r="X48" s="73"/>
      <c r="Y48" s="72"/>
      <c r="Z48" s="77"/>
      <c r="AA48" s="73"/>
      <c r="AB48" s="72"/>
      <c r="AC48" s="77">
        <v>20</v>
      </c>
      <c r="AD48" s="73"/>
      <c r="AE48" s="76"/>
      <c r="AF48" s="77">
        <v>30</v>
      </c>
      <c r="AG48" s="75"/>
      <c r="AH48" s="72"/>
      <c r="AI48" s="74">
        <v>40</v>
      </c>
      <c r="AJ48" s="73"/>
      <c r="AK48" s="72"/>
      <c r="AL48" s="74">
        <v>25</v>
      </c>
      <c r="AM48" s="70"/>
      <c r="AO48" s="3">
        <v>45</v>
      </c>
      <c r="AP48" s="78"/>
      <c r="AQ48" s="77">
        <v>20</v>
      </c>
      <c r="AR48" s="70"/>
      <c r="AS48" s="78"/>
      <c r="AT48" s="77"/>
      <c r="AU48" s="70"/>
      <c r="AV48" s="72"/>
      <c r="AW48" s="77">
        <v>25</v>
      </c>
      <c r="AX48" s="73"/>
      <c r="AY48" s="76"/>
      <c r="AZ48" s="77">
        <v>30</v>
      </c>
      <c r="BA48" s="75"/>
      <c r="BB48" s="72"/>
      <c r="BC48" s="74">
        <v>35</v>
      </c>
      <c r="BD48" s="73"/>
      <c r="BE48" s="72"/>
      <c r="BF48" s="74">
        <v>20</v>
      </c>
      <c r="BG48" s="70"/>
    </row>
    <row r="49" spans="1:59" x14ac:dyDescent="0.25">
      <c r="A49" s="3">
        <v>46</v>
      </c>
      <c r="B49" s="78"/>
      <c r="C49" s="77">
        <v>50</v>
      </c>
      <c r="D49" s="70"/>
      <c r="E49" s="78"/>
      <c r="F49" s="77"/>
      <c r="G49" s="70"/>
      <c r="H49" s="72"/>
      <c r="I49" s="77">
        <v>45</v>
      </c>
      <c r="J49" s="73"/>
      <c r="K49" s="76"/>
      <c r="L49" s="77">
        <v>60</v>
      </c>
      <c r="M49" s="75"/>
      <c r="N49" s="72"/>
      <c r="O49" s="74">
        <v>65</v>
      </c>
      <c r="P49" s="73"/>
      <c r="Q49" s="72"/>
      <c r="R49" s="74">
        <v>45</v>
      </c>
      <c r="S49" s="70"/>
      <c r="U49" s="3">
        <v>46</v>
      </c>
      <c r="V49" s="72"/>
      <c r="W49" s="77">
        <v>30</v>
      </c>
      <c r="X49" s="73"/>
      <c r="Y49" s="72"/>
      <c r="Z49" s="77"/>
      <c r="AA49" s="73"/>
      <c r="AB49" s="72"/>
      <c r="AC49" s="77">
        <v>20</v>
      </c>
      <c r="AD49" s="73"/>
      <c r="AE49" s="76"/>
      <c r="AF49" s="77">
        <v>30</v>
      </c>
      <c r="AG49" s="75"/>
      <c r="AH49" s="72"/>
      <c r="AI49" s="74">
        <v>40</v>
      </c>
      <c r="AJ49" s="73"/>
      <c r="AK49" s="72"/>
      <c r="AL49" s="74">
        <v>25</v>
      </c>
      <c r="AM49" s="70"/>
      <c r="AO49" s="3">
        <v>46</v>
      </c>
      <c r="AP49" s="78"/>
      <c r="AQ49" s="77">
        <v>20</v>
      </c>
      <c r="AR49" s="70"/>
      <c r="AS49" s="78"/>
      <c r="AT49" s="77"/>
      <c r="AU49" s="70"/>
      <c r="AV49" s="72"/>
      <c r="AW49" s="77">
        <v>25</v>
      </c>
      <c r="AX49" s="73"/>
      <c r="AY49" s="76"/>
      <c r="AZ49" s="77">
        <v>30</v>
      </c>
      <c r="BA49" s="75"/>
      <c r="BB49" s="72"/>
      <c r="BC49" s="74">
        <v>35</v>
      </c>
      <c r="BD49" s="73"/>
      <c r="BE49" s="72"/>
      <c r="BF49" s="74">
        <v>20</v>
      </c>
      <c r="BG49" s="70"/>
    </row>
    <row r="50" spans="1:59" x14ac:dyDescent="0.25">
      <c r="A50" s="3">
        <v>47</v>
      </c>
      <c r="B50" s="78"/>
      <c r="C50" s="77">
        <v>50</v>
      </c>
      <c r="D50" s="70"/>
      <c r="E50" s="78"/>
      <c r="F50" s="77"/>
      <c r="G50" s="70"/>
      <c r="H50" s="72"/>
      <c r="I50" s="77">
        <v>45</v>
      </c>
      <c r="J50" s="73"/>
      <c r="K50" s="76"/>
      <c r="L50" s="77">
        <v>60</v>
      </c>
      <c r="M50" s="75"/>
      <c r="N50" s="72"/>
      <c r="O50" s="74"/>
      <c r="P50" s="73"/>
      <c r="Q50" s="72"/>
      <c r="R50" s="74">
        <v>45</v>
      </c>
      <c r="S50" s="70"/>
      <c r="U50" s="3">
        <v>47</v>
      </c>
      <c r="V50" s="72"/>
      <c r="W50" s="77">
        <v>30</v>
      </c>
      <c r="X50" s="73"/>
      <c r="Y50" s="72"/>
      <c r="Z50" s="77"/>
      <c r="AA50" s="73"/>
      <c r="AB50" s="72"/>
      <c r="AC50" s="77">
        <v>20</v>
      </c>
      <c r="AD50" s="73"/>
      <c r="AE50" s="76"/>
      <c r="AF50" s="77">
        <v>30</v>
      </c>
      <c r="AG50" s="75"/>
      <c r="AH50" s="72"/>
      <c r="AI50" s="74"/>
      <c r="AJ50" s="73"/>
      <c r="AK50" s="72"/>
      <c r="AL50" s="74">
        <v>25</v>
      </c>
      <c r="AM50" s="70"/>
      <c r="AO50" s="3">
        <v>47</v>
      </c>
      <c r="AP50" s="78"/>
      <c r="AQ50" s="77">
        <v>25</v>
      </c>
      <c r="AR50" s="70"/>
      <c r="AS50" s="78"/>
      <c r="AT50" s="77"/>
      <c r="AU50" s="70"/>
      <c r="AV50" s="72"/>
      <c r="AW50" s="77">
        <v>25</v>
      </c>
      <c r="AX50" s="73"/>
      <c r="AY50" s="76"/>
      <c r="AZ50" s="77">
        <v>30</v>
      </c>
      <c r="BA50" s="75"/>
      <c r="BB50" s="72"/>
      <c r="BC50" s="74"/>
      <c r="BD50" s="73"/>
      <c r="BE50" s="72"/>
      <c r="BF50" s="74">
        <v>20</v>
      </c>
      <c r="BG50" s="70"/>
    </row>
    <row r="51" spans="1:59" x14ac:dyDescent="0.25">
      <c r="A51" s="3">
        <v>48</v>
      </c>
      <c r="B51" s="78"/>
      <c r="C51" s="77">
        <v>50</v>
      </c>
      <c r="D51" s="70"/>
      <c r="E51" s="78"/>
      <c r="F51" s="77"/>
      <c r="G51" s="70"/>
      <c r="H51" s="72"/>
      <c r="I51" s="77">
        <v>45</v>
      </c>
      <c r="J51" s="73"/>
      <c r="K51" s="76"/>
      <c r="L51" s="77">
        <v>60</v>
      </c>
      <c r="M51" s="75"/>
      <c r="N51" s="72"/>
      <c r="O51" s="74"/>
      <c r="P51" s="73"/>
      <c r="Q51" s="72"/>
      <c r="R51" s="74">
        <v>45</v>
      </c>
      <c r="S51" s="70"/>
      <c r="U51" s="3">
        <v>48</v>
      </c>
      <c r="V51" s="72"/>
      <c r="W51" s="77">
        <v>30</v>
      </c>
      <c r="X51" s="73"/>
      <c r="Y51" s="72"/>
      <c r="Z51" s="77"/>
      <c r="AA51" s="73"/>
      <c r="AB51" s="72"/>
      <c r="AC51" s="77">
        <v>20</v>
      </c>
      <c r="AD51" s="73"/>
      <c r="AE51" s="76"/>
      <c r="AF51" s="77">
        <v>30</v>
      </c>
      <c r="AG51" s="75"/>
      <c r="AH51" s="72"/>
      <c r="AI51" s="74"/>
      <c r="AJ51" s="73"/>
      <c r="AK51" s="72"/>
      <c r="AL51" s="74">
        <v>25</v>
      </c>
      <c r="AM51" s="70"/>
      <c r="AO51" s="3">
        <v>48</v>
      </c>
      <c r="AP51" s="78"/>
      <c r="AQ51" s="77">
        <v>25</v>
      </c>
      <c r="AR51" s="70"/>
      <c r="AS51" s="78"/>
      <c r="AT51" s="77"/>
      <c r="AU51" s="70"/>
      <c r="AV51" s="72"/>
      <c r="AW51" s="77">
        <v>25</v>
      </c>
      <c r="AX51" s="73"/>
      <c r="AY51" s="76"/>
      <c r="AZ51" s="77">
        <v>30</v>
      </c>
      <c r="BA51" s="75"/>
      <c r="BB51" s="72"/>
      <c r="BC51" s="74"/>
      <c r="BD51" s="73"/>
      <c r="BE51" s="72"/>
      <c r="BF51" s="74">
        <v>20</v>
      </c>
      <c r="BG51" s="70"/>
    </row>
    <row r="52" spans="1:59" x14ac:dyDescent="0.25">
      <c r="A52" s="3">
        <v>49</v>
      </c>
      <c r="B52" s="78"/>
      <c r="C52" s="77">
        <v>50</v>
      </c>
      <c r="D52" s="70"/>
      <c r="E52" s="78"/>
      <c r="F52" s="77"/>
      <c r="G52" s="70"/>
      <c r="H52" s="72"/>
      <c r="I52" s="77">
        <v>45</v>
      </c>
      <c r="J52" s="73"/>
      <c r="K52" s="76"/>
      <c r="L52" s="77">
        <v>60</v>
      </c>
      <c r="M52" s="75"/>
      <c r="N52" s="72"/>
      <c r="O52" s="74"/>
      <c r="P52" s="73"/>
      <c r="Q52" s="72"/>
      <c r="R52" s="74">
        <v>45</v>
      </c>
      <c r="S52" s="70"/>
      <c r="U52" s="3">
        <v>49</v>
      </c>
      <c r="V52" s="72"/>
      <c r="W52" s="77">
        <v>30</v>
      </c>
      <c r="X52" s="73"/>
      <c r="Y52" s="72"/>
      <c r="Z52" s="77"/>
      <c r="AA52" s="73"/>
      <c r="AB52" s="72"/>
      <c r="AC52" s="77">
        <v>20</v>
      </c>
      <c r="AD52" s="73"/>
      <c r="AE52" s="76"/>
      <c r="AF52" s="77">
        <v>30</v>
      </c>
      <c r="AG52" s="75"/>
      <c r="AH52" s="72"/>
      <c r="AI52" s="74"/>
      <c r="AJ52" s="73"/>
      <c r="AK52" s="72"/>
      <c r="AL52" s="74">
        <v>25</v>
      </c>
      <c r="AM52" s="70"/>
      <c r="AO52" s="3">
        <v>49</v>
      </c>
      <c r="AP52" s="78"/>
      <c r="AQ52" s="77">
        <v>25</v>
      </c>
      <c r="AR52" s="70"/>
      <c r="AS52" s="78"/>
      <c r="AT52" s="77"/>
      <c r="AU52" s="70"/>
      <c r="AV52" s="72"/>
      <c r="AW52" s="77">
        <v>25</v>
      </c>
      <c r="AX52" s="73"/>
      <c r="AY52" s="76"/>
      <c r="AZ52" s="77">
        <v>30</v>
      </c>
      <c r="BA52" s="75"/>
      <c r="BB52" s="72"/>
      <c r="BC52" s="74"/>
      <c r="BD52" s="73"/>
      <c r="BE52" s="72"/>
      <c r="BF52" s="74">
        <v>20</v>
      </c>
      <c r="BG52" s="70"/>
    </row>
    <row r="53" spans="1:59" x14ac:dyDescent="0.25">
      <c r="A53" s="3">
        <v>50</v>
      </c>
      <c r="B53" s="78"/>
      <c r="C53" s="77">
        <v>50</v>
      </c>
      <c r="D53" s="70"/>
      <c r="E53" s="78"/>
      <c r="F53" s="77"/>
      <c r="G53" s="70"/>
      <c r="H53" s="72"/>
      <c r="I53" s="77">
        <v>45</v>
      </c>
      <c r="J53" s="73"/>
      <c r="K53" s="76"/>
      <c r="L53" s="77">
        <v>60</v>
      </c>
      <c r="M53" s="75"/>
      <c r="N53" s="72"/>
      <c r="O53" s="74"/>
      <c r="P53" s="73"/>
      <c r="Q53" s="72"/>
      <c r="R53" s="74">
        <v>45</v>
      </c>
      <c r="S53" s="70"/>
      <c r="U53" s="3">
        <v>50</v>
      </c>
      <c r="V53" s="72"/>
      <c r="W53" s="77">
        <v>30</v>
      </c>
      <c r="X53" s="73"/>
      <c r="Y53" s="72"/>
      <c r="Z53" s="77"/>
      <c r="AA53" s="73"/>
      <c r="AB53" s="72"/>
      <c r="AC53" s="77">
        <v>20</v>
      </c>
      <c r="AD53" s="73"/>
      <c r="AE53" s="76"/>
      <c r="AF53" s="77">
        <v>30</v>
      </c>
      <c r="AG53" s="75"/>
      <c r="AH53" s="72"/>
      <c r="AI53" s="74"/>
      <c r="AJ53" s="73"/>
      <c r="AK53" s="72"/>
      <c r="AL53" s="74">
        <v>25</v>
      </c>
      <c r="AM53" s="70"/>
      <c r="AO53" s="3">
        <v>50</v>
      </c>
      <c r="AP53" s="78"/>
      <c r="AQ53" s="77">
        <v>25</v>
      </c>
      <c r="AR53" s="70"/>
      <c r="AS53" s="78"/>
      <c r="AT53" s="77"/>
      <c r="AU53" s="70"/>
      <c r="AV53" s="72"/>
      <c r="AW53" s="77">
        <v>25</v>
      </c>
      <c r="AX53" s="73"/>
      <c r="AY53" s="76"/>
      <c r="AZ53" s="77">
        <v>30</v>
      </c>
      <c r="BA53" s="75"/>
      <c r="BB53" s="72"/>
      <c r="BC53" s="74"/>
      <c r="BD53" s="73"/>
      <c r="BE53" s="72"/>
      <c r="BF53" s="74">
        <v>20</v>
      </c>
      <c r="BG53" s="70"/>
    </row>
    <row r="54" spans="1:59" x14ac:dyDescent="0.25">
      <c r="A54" s="3">
        <v>51</v>
      </c>
      <c r="B54" s="78"/>
      <c r="C54" s="77">
        <v>50</v>
      </c>
      <c r="D54" s="70"/>
      <c r="E54" s="78"/>
      <c r="F54" s="77"/>
      <c r="G54" s="70"/>
      <c r="H54" s="72"/>
      <c r="I54" s="77">
        <v>45</v>
      </c>
      <c r="J54" s="73"/>
      <c r="K54" s="76"/>
      <c r="L54" s="77">
        <v>60</v>
      </c>
      <c r="M54" s="75"/>
      <c r="N54" s="72"/>
      <c r="O54" s="74"/>
      <c r="P54" s="73"/>
      <c r="Q54" s="72"/>
      <c r="R54" s="74">
        <v>45</v>
      </c>
      <c r="S54" s="70"/>
      <c r="U54" s="3">
        <v>51</v>
      </c>
      <c r="V54" s="72"/>
      <c r="W54" s="77">
        <v>30</v>
      </c>
      <c r="X54" s="73"/>
      <c r="Y54" s="72"/>
      <c r="Z54" s="77"/>
      <c r="AA54" s="73"/>
      <c r="AB54" s="72"/>
      <c r="AC54" s="77">
        <v>25</v>
      </c>
      <c r="AD54" s="73"/>
      <c r="AE54" s="76"/>
      <c r="AF54" s="77">
        <v>30</v>
      </c>
      <c r="AG54" s="75"/>
      <c r="AH54" s="72"/>
      <c r="AI54" s="74"/>
      <c r="AJ54" s="73"/>
      <c r="AK54" s="72"/>
      <c r="AL54" s="74">
        <v>25</v>
      </c>
      <c r="AM54" s="70"/>
      <c r="AO54" s="3">
        <v>51</v>
      </c>
      <c r="AP54" s="78"/>
      <c r="AQ54" s="77">
        <v>25</v>
      </c>
      <c r="AR54" s="70"/>
      <c r="AS54" s="78"/>
      <c r="AT54" s="77"/>
      <c r="AU54" s="70"/>
      <c r="AV54" s="72"/>
      <c r="AW54" s="77">
        <v>25</v>
      </c>
      <c r="AX54" s="73"/>
      <c r="AY54" s="76"/>
      <c r="AZ54" s="77">
        <v>30</v>
      </c>
      <c r="BA54" s="75"/>
      <c r="BB54" s="72"/>
      <c r="BC54" s="74"/>
      <c r="BD54" s="73"/>
      <c r="BE54" s="72"/>
      <c r="BF54" s="74">
        <v>20</v>
      </c>
      <c r="BG54" s="70"/>
    </row>
    <row r="55" spans="1:59" x14ac:dyDescent="0.25">
      <c r="A55" s="3">
        <v>52</v>
      </c>
      <c r="B55" s="78"/>
      <c r="C55" s="77">
        <v>50</v>
      </c>
      <c r="D55" s="70"/>
      <c r="E55" s="78"/>
      <c r="F55" s="77"/>
      <c r="G55" s="70"/>
      <c r="H55" s="72"/>
      <c r="I55" s="77">
        <v>45</v>
      </c>
      <c r="J55" s="73"/>
      <c r="K55" s="76"/>
      <c r="L55" s="77">
        <v>60</v>
      </c>
      <c r="M55" s="75"/>
      <c r="N55" s="72"/>
      <c r="O55" s="74"/>
      <c r="P55" s="73"/>
      <c r="Q55" s="72"/>
      <c r="R55" s="74">
        <v>45</v>
      </c>
      <c r="S55" s="70"/>
      <c r="U55" s="3">
        <v>52</v>
      </c>
      <c r="V55" s="72"/>
      <c r="W55" s="77">
        <v>30</v>
      </c>
      <c r="X55" s="73"/>
      <c r="Y55" s="72"/>
      <c r="Z55" s="77"/>
      <c r="AA55" s="73"/>
      <c r="AB55" s="72"/>
      <c r="AC55" s="77">
        <v>25</v>
      </c>
      <c r="AD55" s="73"/>
      <c r="AE55" s="76"/>
      <c r="AF55" s="77">
        <v>30</v>
      </c>
      <c r="AG55" s="75"/>
      <c r="AH55" s="72"/>
      <c r="AI55" s="74"/>
      <c r="AJ55" s="73"/>
      <c r="AK55" s="72"/>
      <c r="AL55" s="74">
        <v>30</v>
      </c>
      <c r="AM55" s="70"/>
      <c r="AO55" s="3">
        <v>52</v>
      </c>
      <c r="AP55" s="78"/>
      <c r="AQ55" s="77">
        <v>25</v>
      </c>
      <c r="AR55" s="70"/>
      <c r="AS55" s="78"/>
      <c r="AT55" s="77"/>
      <c r="AU55" s="70"/>
      <c r="AV55" s="72"/>
      <c r="AW55" s="77">
        <v>25</v>
      </c>
      <c r="AX55" s="73"/>
      <c r="AY55" s="76"/>
      <c r="AZ55" s="77">
        <v>30</v>
      </c>
      <c r="BA55" s="75"/>
      <c r="BB55" s="72"/>
      <c r="BC55" s="74"/>
      <c r="BD55" s="73"/>
      <c r="BE55" s="72"/>
      <c r="BF55" s="74">
        <v>20</v>
      </c>
      <c r="BG55" s="70"/>
    </row>
    <row r="56" spans="1:59" x14ac:dyDescent="0.25">
      <c r="A56" s="3">
        <v>53</v>
      </c>
      <c r="B56" s="78"/>
      <c r="C56" s="77">
        <v>50</v>
      </c>
      <c r="D56" s="70"/>
      <c r="E56" s="78"/>
      <c r="F56" s="77"/>
      <c r="G56" s="70"/>
      <c r="H56" s="72"/>
      <c r="I56" s="77">
        <v>45</v>
      </c>
      <c r="J56" s="73"/>
      <c r="K56" s="76"/>
      <c r="L56" s="77">
        <v>60</v>
      </c>
      <c r="M56" s="75"/>
      <c r="N56" s="72"/>
      <c r="O56" s="74"/>
      <c r="P56" s="73"/>
      <c r="Q56" s="72"/>
      <c r="R56" s="74">
        <v>45</v>
      </c>
      <c r="S56" s="70"/>
      <c r="U56" s="3">
        <v>53</v>
      </c>
      <c r="V56" s="72"/>
      <c r="W56" s="77">
        <v>30</v>
      </c>
      <c r="X56" s="73"/>
      <c r="Y56" s="72"/>
      <c r="Z56" s="77"/>
      <c r="AA56" s="73"/>
      <c r="AB56" s="72"/>
      <c r="AC56" s="77">
        <v>25</v>
      </c>
      <c r="AD56" s="73"/>
      <c r="AE56" s="76"/>
      <c r="AF56" s="77">
        <v>30</v>
      </c>
      <c r="AG56" s="75"/>
      <c r="AH56" s="72"/>
      <c r="AI56" s="74"/>
      <c r="AJ56" s="73"/>
      <c r="AK56" s="72"/>
      <c r="AL56" s="74">
        <v>30</v>
      </c>
      <c r="AM56" s="70"/>
      <c r="AO56" s="3">
        <v>53</v>
      </c>
      <c r="AP56" s="78"/>
      <c r="AQ56" s="77">
        <v>25</v>
      </c>
      <c r="AR56" s="70"/>
      <c r="AS56" s="78"/>
      <c r="AT56" s="77"/>
      <c r="AU56" s="70"/>
      <c r="AV56" s="72"/>
      <c r="AW56" s="77">
        <v>25</v>
      </c>
      <c r="AX56" s="73"/>
      <c r="AY56" s="76"/>
      <c r="AZ56" s="77">
        <v>30</v>
      </c>
      <c r="BA56" s="75"/>
      <c r="BB56" s="72"/>
      <c r="BC56" s="74"/>
      <c r="BD56" s="73"/>
      <c r="BE56" s="72"/>
      <c r="BF56" s="74">
        <v>20</v>
      </c>
      <c r="BG56" s="70"/>
    </row>
    <row r="57" spans="1:59" x14ac:dyDescent="0.25">
      <c r="A57" s="3">
        <v>54</v>
      </c>
      <c r="B57" s="78"/>
      <c r="C57" s="77">
        <v>50</v>
      </c>
      <c r="D57" s="70"/>
      <c r="E57" s="78"/>
      <c r="F57" s="77"/>
      <c r="G57" s="70"/>
      <c r="H57" s="72"/>
      <c r="I57" s="77">
        <v>45</v>
      </c>
      <c r="J57" s="73"/>
      <c r="K57" s="76"/>
      <c r="L57" s="77">
        <v>60</v>
      </c>
      <c r="M57" s="75"/>
      <c r="N57" s="72"/>
      <c r="O57" s="74"/>
      <c r="P57" s="73"/>
      <c r="Q57" s="72"/>
      <c r="R57" s="74">
        <v>45</v>
      </c>
      <c r="S57" s="70"/>
      <c r="U57" s="3">
        <v>54</v>
      </c>
      <c r="V57" s="72"/>
      <c r="W57" s="77">
        <v>30</v>
      </c>
      <c r="X57" s="73"/>
      <c r="Y57" s="72"/>
      <c r="Z57" s="77"/>
      <c r="AA57" s="73"/>
      <c r="AB57" s="72"/>
      <c r="AC57" s="77">
        <v>25</v>
      </c>
      <c r="AD57" s="73"/>
      <c r="AE57" s="76"/>
      <c r="AF57" s="77">
        <v>30</v>
      </c>
      <c r="AG57" s="75"/>
      <c r="AH57" s="72"/>
      <c r="AI57" s="74"/>
      <c r="AJ57" s="73"/>
      <c r="AK57" s="72"/>
      <c r="AL57" s="74">
        <v>30</v>
      </c>
      <c r="AM57" s="70"/>
      <c r="AO57" s="3">
        <v>54</v>
      </c>
      <c r="AP57" s="78"/>
      <c r="AQ57" s="77">
        <v>25</v>
      </c>
      <c r="AR57" s="70"/>
      <c r="AS57" s="78"/>
      <c r="AT57" s="77"/>
      <c r="AU57" s="70"/>
      <c r="AV57" s="72"/>
      <c r="AW57" s="77">
        <v>25</v>
      </c>
      <c r="AX57" s="73"/>
      <c r="AY57" s="76"/>
      <c r="AZ57" s="77">
        <v>30</v>
      </c>
      <c r="BA57" s="75"/>
      <c r="BB57" s="72"/>
      <c r="BC57" s="74"/>
      <c r="BD57" s="73"/>
      <c r="BE57" s="72"/>
      <c r="BF57" s="74">
        <v>20</v>
      </c>
      <c r="BG57" s="70"/>
    </row>
    <row r="58" spans="1:59" x14ac:dyDescent="0.25">
      <c r="A58" s="3">
        <v>55</v>
      </c>
      <c r="B58" s="78"/>
      <c r="C58" s="77">
        <v>50</v>
      </c>
      <c r="D58" s="70"/>
      <c r="E58" s="78"/>
      <c r="F58" s="77"/>
      <c r="G58" s="70"/>
      <c r="H58" s="72"/>
      <c r="I58" s="77">
        <v>45</v>
      </c>
      <c r="J58" s="73"/>
      <c r="K58" s="76"/>
      <c r="L58" s="77">
        <v>60</v>
      </c>
      <c r="M58" s="75"/>
      <c r="N58" s="72"/>
      <c r="O58" s="74"/>
      <c r="P58" s="73"/>
      <c r="Q58" s="72"/>
      <c r="R58" s="74">
        <v>45</v>
      </c>
      <c r="S58" s="70"/>
      <c r="U58" s="3">
        <v>55</v>
      </c>
      <c r="V58" s="72"/>
      <c r="W58" s="77">
        <v>30</v>
      </c>
      <c r="X58" s="73"/>
      <c r="Y58" s="72"/>
      <c r="Z58" s="77"/>
      <c r="AA58" s="73"/>
      <c r="AB58" s="72"/>
      <c r="AC58" s="77">
        <v>25</v>
      </c>
      <c r="AD58" s="73"/>
      <c r="AE58" s="76"/>
      <c r="AF58" s="77">
        <v>30</v>
      </c>
      <c r="AG58" s="75"/>
      <c r="AH58" s="72"/>
      <c r="AI58" s="74"/>
      <c r="AJ58" s="73"/>
      <c r="AK58" s="72"/>
      <c r="AL58" s="74">
        <v>30</v>
      </c>
      <c r="AM58" s="70"/>
      <c r="AO58" s="3">
        <v>55</v>
      </c>
      <c r="AP58" s="78"/>
      <c r="AQ58" s="77">
        <v>25</v>
      </c>
      <c r="AR58" s="70"/>
      <c r="AS58" s="78"/>
      <c r="AT58" s="77"/>
      <c r="AU58" s="70"/>
      <c r="AV58" s="72"/>
      <c r="AW58" s="77">
        <v>25</v>
      </c>
      <c r="AX58" s="73"/>
      <c r="AY58" s="76"/>
      <c r="AZ58" s="77">
        <v>30</v>
      </c>
      <c r="BA58" s="75"/>
      <c r="BB58" s="72"/>
      <c r="BC58" s="74"/>
      <c r="BD58" s="73"/>
      <c r="BE58" s="72"/>
      <c r="BF58" s="74">
        <v>20</v>
      </c>
      <c r="BG58" s="70"/>
    </row>
    <row r="59" spans="1:59" x14ac:dyDescent="0.25">
      <c r="A59" s="3">
        <v>56</v>
      </c>
      <c r="B59" s="78"/>
      <c r="C59" s="77">
        <v>50</v>
      </c>
      <c r="D59" s="70"/>
      <c r="E59" s="78"/>
      <c r="F59" s="77"/>
      <c r="G59" s="70"/>
      <c r="H59" s="72"/>
      <c r="I59" s="77">
        <v>45</v>
      </c>
      <c r="J59" s="73"/>
      <c r="K59" s="76"/>
      <c r="L59" s="77">
        <v>60</v>
      </c>
      <c r="M59" s="75"/>
      <c r="N59" s="72"/>
      <c r="O59" s="74"/>
      <c r="P59" s="73"/>
      <c r="Q59" s="72"/>
      <c r="R59" s="74">
        <v>45</v>
      </c>
      <c r="S59" s="70"/>
      <c r="U59" s="3">
        <v>56</v>
      </c>
      <c r="V59" s="72"/>
      <c r="W59" s="77">
        <v>30</v>
      </c>
      <c r="X59" s="73"/>
      <c r="Y59" s="72"/>
      <c r="Z59" s="77"/>
      <c r="AA59" s="73"/>
      <c r="AB59" s="72"/>
      <c r="AC59" s="77">
        <v>25</v>
      </c>
      <c r="AD59" s="73"/>
      <c r="AE59" s="76"/>
      <c r="AF59" s="77">
        <v>30</v>
      </c>
      <c r="AG59" s="75"/>
      <c r="AH59" s="72"/>
      <c r="AI59" s="74"/>
      <c r="AJ59" s="73"/>
      <c r="AK59" s="72"/>
      <c r="AL59" s="74">
        <v>30</v>
      </c>
      <c r="AM59" s="70"/>
      <c r="AO59" s="3">
        <v>56</v>
      </c>
      <c r="AP59" s="78"/>
      <c r="AQ59" s="77">
        <v>25</v>
      </c>
      <c r="AR59" s="70"/>
      <c r="AS59" s="78"/>
      <c r="AT59" s="77"/>
      <c r="AU59" s="70"/>
      <c r="AV59" s="72"/>
      <c r="AW59" s="77">
        <v>25</v>
      </c>
      <c r="AX59" s="73"/>
      <c r="AY59" s="76"/>
      <c r="AZ59" s="77">
        <v>30</v>
      </c>
      <c r="BA59" s="75"/>
      <c r="BB59" s="72"/>
      <c r="BC59" s="74"/>
      <c r="BD59" s="73"/>
      <c r="BE59" s="72"/>
      <c r="BF59" s="74">
        <v>20</v>
      </c>
      <c r="BG59" s="70"/>
    </row>
    <row r="60" spans="1:59" x14ac:dyDescent="0.25">
      <c r="A60" s="3">
        <v>57</v>
      </c>
      <c r="B60" s="78"/>
      <c r="C60" s="77">
        <v>50</v>
      </c>
      <c r="D60" s="70"/>
      <c r="E60" s="78"/>
      <c r="F60" s="77"/>
      <c r="G60" s="70"/>
      <c r="H60" s="72"/>
      <c r="I60" s="77">
        <v>45</v>
      </c>
      <c r="J60" s="73"/>
      <c r="K60" s="76"/>
      <c r="L60" s="77">
        <v>60</v>
      </c>
      <c r="M60" s="75"/>
      <c r="N60" s="72"/>
      <c r="O60" s="74"/>
      <c r="P60" s="73"/>
      <c r="Q60" s="72"/>
      <c r="R60" s="74">
        <v>45</v>
      </c>
      <c r="S60" s="70"/>
      <c r="U60" s="3">
        <v>57</v>
      </c>
      <c r="V60" s="72"/>
      <c r="W60" s="77">
        <v>30</v>
      </c>
      <c r="X60" s="73"/>
      <c r="Y60" s="72"/>
      <c r="Z60" s="77"/>
      <c r="AA60" s="73"/>
      <c r="AB60" s="72"/>
      <c r="AC60" s="77">
        <v>25</v>
      </c>
      <c r="AD60" s="73"/>
      <c r="AE60" s="76"/>
      <c r="AF60" s="77">
        <v>30</v>
      </c>
      <c r="AG60" s="75"/>
      <c r="AH60" s="72"/>
      <c r="AI60" s="74"/>
      <c r="AJ60" s="73"/>
      <c r="AK60" s="72"/>
      <c r="AL60" s="74">
        <v>30</v>
      </c>
      <c r="AM60" s="70"/>
      <c r="AO60" s="3">
        <v>57</v>
      </c>
      <c r="AP60" s="78"/>
      <c r="AQ60" s="77">
        <v>25</v>
      </c>
      <c r="AR60" s="70"/>
      <c r="AS60" s="78"/>
      <c r="AT60" s="77"/>
      <c r="AU60" s="70"/>
      <c r="AV60" s="72"/>
      <c r="AW60" s="77">
        <v>25</v>
      </c>
      <c r="AX60" s="73"/>
      <c r="AY60" s="76"/>
      <c r="AZ60" s="77">
        <v>30</v>
      </c>
      <c r="BA60" s="75"/>
      <c r="BB60" s="72"/>
      <c r="BC60" s="74"/>
      <c r="BD60" s="73"/>
      <c r="BE60" s="72"/>
      <c r="BF60" s="74">
        <v>20</v>
      </c>
      <c r="BG60" s="70"/>
    </row>
    <row r="61" spans="1:59" x14ac:dyDescent="0.25">
      <c r="A61" s="3">
        <v>58</v>
      </c>
      <c r="B61" s="78"/>
      <c r="C61" s="77">
        <v>50</v>
      </c>
      <c r="D61" s="70"/>
      <c r="E61" s="78"/>
      <c r="F61" s="77"/>
      <c r="G61" s="70"/>
      <c r="H61" s="72"/>
      <c r="I61" s="77">
        <v>45</v>
      </c>
      <c r="J61" s="73"/>
      <c r="K61" s="76"/>
      <c r="L61" s="77">
        <v>65</v>
      </c>
      <c r="M61" s="75"/>
      <c r="N61" s="72"/>
      <c r="O61" s="74"/>
      <c r="P61" s="73"/>
      <c r="Q61" s="72"/>
      <c r="R61" s="74">
        <v>45</v>
      </c>
      <c r="S61" s="70"/>
      <c r="U61" s="3">
        <v>58</v>
      </c>
      <c r="V61" s="72"/>
      <c r="W61" s="77">
        <v>30</v>
      </c>
      <c r="X61" s="73"/>
      <c r="Y61" s="72"/>
      <c r="Z61" s="77"/>
      <c r="AA61" s="73"/>
      <c r="AB61" s="72"/>
      <c r="AC61" s="77">
        <v>25</v>
      </c>
      <c r="AD61" s="73"/>
      <c r="AE61" s="76"/>
      <c r="AF61" s="77">
        <v>30</v>
      </c>
      <c r="AG61" s="75"/>
      <c r="AH61" s="72"/>
      <c r="AI61" s="74"/>
      <c r="AJ61" s="73"/>
      <c r="AK61" s="72"/>
      <c r="AL61" s="74">
        <v>30</v>
      </c>
      <c r="AM61" s="70"/>
      <c r="AO61" s="3">
        <v>58</v>
      </c>
      <c r="AP61" s="78"/>
      <c r="AQ61" s="77">
        <v>25</v>
      </c>
      <c r="AR61" s="70"/>
      <c r="AS61" s="78"/>
      <c r="AT61" s="77"/>
      <c r="AU61" s="70"/>
      <c r="AV61" s="72"/>
      <c r="AW61" s="77">
        <v>25</v>
      </c>
      <c r="AX61" s="73"/>
      <c r="AY61" s="76"/>
      <c r="AZ61" s="77">
        <v>30</v>
      </c>
      <c r="BA61" s="75"/>
      <c r="BB61" s="72"/>
      <c r="BC61" s="74"/>
      <c r="BD61" s="73"/>
      <c r="BE61" s="72"/>
      <c r="BF61" s="74">
        <v>20</v>
      </c>
      <c r="BG61" s="70"/>
    </row>
    <row r="62" spans="1:59" x14ac:dyDescent="0.25">
      <c r="A62" s="3">
        <v>59</v>
      </c>
      <c r="B62" s="78"/>
      <c r="C62" s="77">
        <v>50</v>
      </c>
      <c r="D62" s="70"/>
      <c r="E62" s="78"/>
      <c r="F62" s="77"/>
      <c r="G62" s="70"/>
      <c r="H62" s="72"/>
      <c r="I62" s="77">
        <v>45</v>
      </c>
      <c r="J62" s="73"/>
      <c r="K62" s="76"/>
      <c r="L62" s="77">
        <v>65</v>
      </c>
      <c r="M62" s="75"/>
      <c r="N62" s="72"/>
      <c r="O62" s="74"/>
      <c r="P62" s="73"/>
      <c r="Q62" s="72"/>
      <c r="R62" s="74">
        <v>45</v>
      </c>
      <c r="S62" s="70"/>
      <c r="U62" s="3">
        <v>59</v>
      </c>
      <c r="V62" s="72"/>
      <c r="W62" s="77">
        <v>30</v>
      </c>
      <c r="X62" s="73"/>
      <c r="Y62" s="72"/>
      <c r="Z62" s="77"/>
      <c r="AA62" s="73"/>
      <c r="AB62" s="72"/>
      <c r="AC62" s="77">
        <v>25</v>
      </c>
      <c r="AD62" s="73"/>
      <c r="AE62" s="76"/>
      <c r="AF62" s="77">
        <v>30</v>
      </c>
      <c r="AG62" s="75"/>
      <c r="AH62" s="72"/>
      <c r="AI62" s="74"/>
      <c r="AJ62" s="73"/>
      <c r="AK62" s="72"/>
      <c r="AL62" s="74">
        <v>30</v>
      </c>
      <c r="AM62" s="70"/>
      <c r="AO62" s="3">
        <v>59</v>
      </c>
      <c r="AP62" s="78"/>
      <c r="AQ62" s="77">
        <v>25</v>
      </c>
      <c r="AR62" s="70"/>
      <c r="AS62" s="78"/>
      <c r="AT62" s="77"/>
      <c r="AU62" s="70"/>
      <c r="AV62" s="72"/>
      <c r="AW62" s="77">
        <v>25</v>
      </c>
      <c r="AX62" s="73"/>
      <c r="AY62" s="76"/>
      <c r="AZ62" s="77">
        <v>30</v>
      </c>
      <c r="BA62" s="75"/>
      <c r="BB62" s="72"/>
      <c r="BC62" s="74"/>
      <c r="BD62" s="73"/>
      <c r="BE62" s="72"/>
      <c r="BF62" s="74">
        <v>20</v>
      </c>
      <c r="BG62" s="70"/>
    </row>
    <row r="63" spans="1:59" x14ac:dyDescent="0.25">
      <c r="A63" s="3">
        <v>60</v>
      </c>
      <c r="B63" s="78"/>
      <c r="C63" s="77">
        <v>50</v>
      </c>
      <c r="D63" s="70"/>
      <c r="E63" s="78"/>
      <c r="F63" s="77"/>
      <c r="G63" s="70"/>
      <c r="H63" s="72"/>
      <c r="I63" s="77">
        <v>45</v>
      </c>
      <c r="J63" s="73"/>
      <c r="K63" s="76"/>
      <c r="L63" s="77">
        <v>65</v>
      </c>
      <c r="M63" s="75"/>
      <c r="N63" s="72"/>
      <c r="O63" s="74"/>
      <c r="P63" s="73"/>
      <c r="Q63" s="72"/>
      <c r="R63" s="74">
        <v>45</v>
      </c>
      <c r="S63" s="70"/>
      <c r="U63" s="3">
        <v>60</v>
      </c>
      <c r="V63" s="72"/>
      <c r="W63" s="77">
        <v>30</v>
      </c>
      <c r="X63" s="73"/>
      <c r="Y63" s="72"/>
      <c r="Z63" s="77"/>
      <c r="AA63" s="73"/>
      <c r="AB63" s="72"/>
      <c r="AC63" s="77">
        <v>25</v>
      </c>
      <c r="AD63" s="73"/>
      <c r="AE63" s="76"/>
      <c r="AF63" s="77">
        <v>30</v>
      </c>
      <c r="AG63" s="75"/>
      <c r="AH63" s="72"/>
      <c r="AI63" s="74"/>
      <c r="AJ63" s="73"/>
      <c r="AK63" s="72"/>
      <c r="AL63" s="74">
        <v>30</v>
      </c>
      <c r="AM63" s="70"/>
      <c r="AO63" s="3">
        <v>60</v>
      </c>
      <c r="AP63" s="78"/>
      <c r="AQ63" s="77">
        <v>25</v>
      </c>
      <c r="AR63" s="70"/>
      <c r="AS63" s="78"/>
      <c r="AT63" s="77"/>
      <c r="AU63" s="70"/>
      <c r="AV63" s="72"/>
      <c r="AW63" s="77">
        <v>25</v>
      </c>
      <c r="AX63" s="73"/>
      <c r="AY63" s="76"/>
      <c r="AZ63" s="77">
        <v>30</v>
      </c>
      <c r="BA63" s="75"/>
      <c r="BB63" s="72"/>
      <c r="BC63" s="74"/>
      <c r="BD63" s="73"/>
      <c r="BE63" s="72"/>
      <c r="BF63" s="74">
        <v>25</v>
      </c>
      <c r="BG63" s="70"/>
    </row>
    <row r="64" spans="1:59" x14ac:dyDescent="0.25">
      <c r="A64" s="3">
        <v>61</v>
      </c>
      <c r="B64" s="78"/>
      <c r="C64" s="77">
        <v>50</v>
      </c>
      <c r="D64" s="70"/>
      <c r="E64" s="78"/>
      <c r="F64" s="77"/>
      <c r="G64" s="70"/>
      <c r="H64" s="72"/>
      <c r="I64" s="77">
        <v>45</v>
      </c>
      <c r="J64" s="73"/>
      <c r="K64" s="76"/>
      <c r="L64" s="77">
        <v>65</v>
      </c>
      <c r="M64" s="75"/>
      <c r="N64" s="72"/>
      <c r="O64" s="74"/>
      <c r="P64" s="73"/>
      <c r="Q64" s="72"/>
      <c r="R64" s="74">
        <v>45</v>
      </c>
      <c r="S64" s="70"/>
      <c r="U64" s="3">
        <v>61</v>
      </c>
      <c r="V64" s="72"/>
      <c r="W64" s="77">
        <v>30</v>
      </c>
      <c r="X64" s="73"/>
      <c r="Y64" s="72"/>
      <c r="Z64" s="77"/>
      <c r="AA64" s="73"/>
      <c r="AB64" s="72"/>
      <c r="AC64" s="77">
        <v>25</v>
      </c>
      <c r="AD64" s="73"/>
      <c r="AE64" s="76"/>
      <c r="AF64" s="77">
        <v>30</v>
      </c>
      <c r="AG64" s="75"/>
      <c r="AH64" s="72"/>
      <c r="AI64" s="74"/>
      <c r="AJ64" s="73"/>
      <c r="AK64" s="72"/>
      <c r="AL64" s="74">
        <v>30</v>
      </c>
      <c r="AM64" s="70"/>
      <c r="AO64" s="3">
        <v>61</v>
      </c>
      <c r="AP64" s="78"/>
      <c r="AQ64" s="77">
        <v>25</v>
      </c>
      <c r="AR64" s="70"/>
      <c r="AS64" s="78"/>
      <c r="AT64" s="77"/>
      <c r="AU64" s="70"/>
      <c r="AV64" s="72"/>
      <c r="AW64" s="77">
        <v>25</v>
      </c>
      <c r="AX64" s="73"/>
      <c r="AY64" s="76"/>
      <c r="AZ64" s="77">
        <v>30</v>
      </c>
      <c r="BA64" s="75"/>
      <c r="BB64" s="72"/>
      <c r="BC64" s="74"/>
      <c r="BD64" s="73"/>
      <c r="BE64" s="72"/>
      <c r="BF64" s="74">
        <v>25</v>
      </c>
      <c r="BG64" s="70"/>
    </row>
    <row r="65" spans="1:59" x14ac:dyDescent="0.25">
      <c r="A65" s="3">
        <v>62</v>
      </c>
      <c r="B65" s="78"/>
      <c r="C65" s="77">
        <v>50</v>
      </c>
      <c r="D65" s="70"/>
      <c r="E65" s="78"/>
      <c r="F65" s="77"/>
      <c r="G65" s="70"/>
      <c r="H65" s="72"/>
      <c r="I65" s="77">
        <v>45</v>
      </c>
      <c r="J65" s="73"/>
      <c r="K65" s="76"/>
      <c r="L65" s="77">
        <v>65</v>
      </c>
      <c r="M65" s="75"/>
      <c r="N65" s="72"/>
      <c r="O65" s="74"/>
      <c r="P65" s="73"/>
      <c r="Q65" s="72"/>
      <c r="R65" s="74">
        <v>45</v>
      </c>
      <c r="S65" s="70"/>
      <c r="U65" s="3">
        <v>62</v>
      </c>
      <c r="V65" s="72"/>
      <c r="W65" s="77">
        <v>30</v>
      </c>
      <c r="X65" s="73"/>
      <c r="Y65" s="72"/>
      <c r="Z65" s="77"/>
      <c r="AA65" s="73"/>
      <c r="AB65" s="72"/>
      <c r="AC65" s="77">
        <v>25</v>
      </c>
      <c r="AD65" s="73"/>
      <c r="AE65" s="76"/>
      <c r="AF65" s="77">
        <v>30</v>
      </c>
      <c r="AG65" s="75"/>
      <c r="AH65" s="72"/>
      <c r="AI65" s="74"/>
      <c r="AJ65" s="73"/>
      <c r="AK65" s="72"/>
      <c r="AL65" s="74">
        <v>30</v>
      </c>
      <c r="AM65" s="70"/>
      <c r="AO65" s="3">
        <v>62</v>
      </c>
      <c r="AP65" s="78"/>
      <c r="AQ65" s="77">
        <v>25</v>
      </c>
      <c r="AR65" s="70"/>
      <c r="AS65" s="78"/>
      <c r="AT65" s="77"/>
      <c r="AU65" s="70"/>
      <c r="AV65" s="72"/>
      <c r="AW65" s="77">
        <v>25</v>
      </c>
      <c r="AX65" s="73"/>
      <c r="AY65" s="76"/>
      <c r="AZ65" s="77">
        <v>30</v>
      </c>
      <c r="BA65" s="75"/>
      <c r="BB65" s="72"/>
      <c r="BC65" s="74"/>
      <c r="BD65" s="73"/>
      <c r="BE65" s="72"/>
      <c r="BF65" s="74">
        <v>25</v>
      </c>
      <c r="BG65" s="70"/>
    </row>
    <row r="66" spans="1:59" x14ac:dyDescent="0.25">
      <c r="A66" s="3">
        <v>63</v>
      </c>
      <c r="B66" s="78"/>
      <c r="C66" s="77"/>
      <c r="D66" s="70"/>
      <c r="E66" s="78"/>
      <c r="F66" s="77"/>
      <c r="G66" s="70"/>
      <c r="H66" s="72"/>
      <c r="I66" s="77">
        <v>45</v>
      </c>
      <c r="J66" s="73"/>
      <c r="K66" s="76"/>
      <c r="L66" s="77">
        <v>65</v>
      </c>
      <c r="M66" s="75"/>
      <c r="N66" s="72"/>
      <c r="O66" s="74"/>
      <c r="P66" s="73"/>
      <c r="Q66" s="72"/>
      <c r="R66" s="74">
        <v>45</v>
      </c>
      <c r="S66" s="70"/>
      <c r="U66" s="3">
        <v>63</v>
      </c>
      <c r="V66" s="72"/>
      <c r="W66" s="77">
        <v>30</v>
      </c>
      <c r="X66" s="73"/>
      <c r="Y66" s="72"/>
      <c r="Z66" s="77"/>
      <c r="AA66" s="73"/>
      <c r="AB66" s="72"/>
      <c r="AC66" s="77">
        <v>25</v>
      </c>
      <c r="AD66" s="73"/>
      <c r="AE66" s="76"/>
      <c r="AF66" s="77">
        <v>30</v>
      </c>
      <c r="AG66" s="75"/>
      <c r="AH66" s="72"/>
      <c r="AI66" s="74"/>
      <c r="AJ66" s="73"/>
      <c r="AK66" s="72"/>
      <c r="AL66" s="74">
        <v>30</v>
      </c>
      <c r="AM66" s="70"/>
      <c r="AO66" s="3">
        <v>63</v>
      </c>
      <c r="AP66" s="78"/>
      <c r="AQ66" s="77">
        <v>25</v>
      </c>
      <c r="AR66" s="70"/>
      <c r="AS66" s="78"/>
      <c r="AT66" s="77"/>
      <c r="AU66" s="70"/>
      <c r="AV66" s="72"/>
      <c r="AW66" s="77">
        <v>25</v>
      </c>
      <c r="AX66" s="73"/>
      <c r="AY66" s="76"/>
      <c r="AZ66" s="77">
        <v>30</v>
      </c>
      <c r="BA66" s="75"/>
      <c r="BB66" s="72"/>
      <c r="BC66" s="74"/>
      <c r="BD66" s="73"/>
      <c r="BE66" s="72"/>
      <c r="BF66" s="74">
        <v>25</v>
      </c>
      <c r="BG66" s="70"/>
    </row>
    <row r="67" spans="1:59" x14ac:dyDescent="0.25">
      <c r="A67" s="3">
        <v>64</v>
      </c>
      <c r="B67" s="78"/>
      <c r="C67" s="77"/>
      <c r="D67" s="70"/>
      <c r="E67" s="78"/>
      <c r="F67" s="77"/>
      <c r="G67" s="70"/>
      <c r="H67" s="72"/>
      <c r="I67" s="77">
        <v>45</v>
      </c>
      <c r="J67" s="73"/>
      <c r="K67" s="76"/>
      <c r="L67" s="77">
        <v>65</v>
      </c>
      <c r="M67" s="75"/>
      <c r="N67" s="72"/>
      <c r="O67" s="74"/>
      <c r="P67" s="73"/>
      <c r="Q67" s="72"/>
      <c r="R67" s="74">
        <v>45</v>
      </c>
      <c r="S67" s="70"/>
      <c r="U67" s="3">
        <v>64</v>
      </c>
      <c r="V67" s="72"/>
      <c r="W67" s="77"/>
      <c r="X67" s="73"/>
      <c r="Y67" s="72"/>
      <c r="Z67" s="77"/>
      <c r="AA67" s="73"/>
      <c r="AB67" s="72"/>
      <c r="AC67" s="77">
        <v>25</v>
      </c>
      <c r="AD67" s="73"/>
      <c r="AE67" s="76"/>
      <c r="AF67" s="77">
        <v>30</v>
      </c>
      <c r="AG67" s="75"/>
      <c r="AH67" s="72"/>
      <c r="AI67" s="74"/>
      <c r="AJ67" s="73"/>
      <c r="AK67" s="72"/>
      <c r="AL67" s="74">
        <v>30</v>
      </c>
      <c r="AM67" s="70"/>
      <c r="AO67" s="3">
        <v>64</v>
      </c>
      <c r="AP67" s="78"/>
      <c r="AQ67" s="77"/>
      <c r="AR67" s="70"/>
      <c r="AS67" s="78"/>
      <c r="AT67" s="77"/>
      <c r="AU67" s="70"/>
      <c r="AV67" s="72"/>
      <c r="AW67" s="77">
        <v>25</v>
      </c>
      <c r="AX67" s="73"/>
      <c r="AY67" s="76"/>
      <c r="AZ67" s="77">
        <v>30</v>
      </c>
      <c r="BA67" s="75"/>
      <c r="BB67" s="72"/>
      <c r="BC67" s="74"/>
      <c r="BD67" s="73"/>
      <c r="BE67" s="72"/>
      <c r="BF67" s="74">
        <v>25</v>
      </c>
      <c r="BG67" s="70"/>
    </row>
    <row r="68" spans="1:59" x14ac:dyDescent="0.25">
      <c r="A68" s="3">
        <v>65</v>
      </c>
      <c r="B68" s="78"/>
      <c r="C68" s="77"/>
      <c r="D68" s="70"/>
      <c r="E68" s="78"/>
      <c r="F68" s="77"/>
      <c r="G68" s="70"/>
      <c r="H68" s="72"/>
      <c r="I68" s="77">
        <v>50</v>
      </c>
      <c r="J68" s="73"/>
      <c r="K68" s="76"/>
      <c r="L68" s="77"/>
      <c r="M68" s="75"/>
      <c r="N68" s="72"/>
      <c r="O68" s="74"/>
      <c r="P68" s="73"/>
      <c r="Q68" s="72"/>
      <c r="R68" s="74">
        <v>45</v>
      </c>
      <c r="S68" s="70"/>
      <c r="U68" s="3">
        <v>65</v>
      </c>
      <c r="V68" s="72"/>
      <c r="W68" s="77"/>
      <c r="X68" s="73"/>
      <c r="Y68" s="72"/>
      <c r="Z68" s="77"/>
      <c r="AA68" s="73"/>
      <c r="AB68" s="72"/>
      <c r="AC68" s="77">
        <v>25</v>
      </c>
      <c r="AD68" s="73"/>
      <c r="AE68" s="76"/>
      <c r="AF68" s="77"/>
      <c r="AG68" s="75"/>
      <c r="AH68" s="72"/>
      <c r="AI68" s="74"/>
      <c r="AJ68" s="73"/>
      <c r="AK68" s="72"/>
      <c r="AL68" s="74">
        <v>30</v>
      </c>
      <c r="AM68" s="70"/>
      <c r="AO68" s="3">
        <v>65</v>
      </c>
      <c r="AP68" s="78"/>
      <c r="AQ68" s="77"/>
      <c r="AR68" s="70"/>
      <c r="AS68" s="78"/>
      <c r="AT68" s="77"/>
      <c r="AU68" s="70"/>
      <c r="AV68" s="72"/>
      <c r="AW68" s="77">
        <v>25</v>
      </c>
      <c r="AX68" s="73"/>
      <c r="AY68" s="76"/>
      <c r="AZ68" s="77"/>
      <c r="BA68" s="75"/>
      <c r="BB68" s="72"/>
      <c r="BC68" s="74"/>
      <c r="BD68" s="73"/>
      <c r="BE68" s="72"/>
      <c r="BF68" s="74">
        <v>25</v>
      </c>
      <c r="BG68" s="70"/>
    </row>
    <row r="69" spans="1:59" x14ac:dyDescent="0.25">
      <c r="A69" s="3">
        <v>66</v>
      </c>
      <c r="B69" s="78"/>
      <c r="C69" s="77"/>
      <c r="D69" s="70"/>
      <c r="E69" s="78"/>
      <c r="F69" s="77"/>
      <c r="G69" s="70"/>
      <c r="H69" s="72"/>
      <c r="I69" s="77">
        <v>50</v>
      </c>
      <c r="J69" s="73"/>
      <c r="K69" s="76"/>
      <c r="L69" s="77"/>
      <c r="M69" s="75"/>
      <c r="N69" s="72"/>
      <c r="O69" s="74"/>
      <c r="P69" s="73"/>
      <c r="Q69" s="72"/>
      <c r="R69" s="74">
        <v>50</v>
      </c>
      <c r="S69" s="70"/>
      <c r="U69" s="3">
        <v>66</v>
      </c>
      <c r="V69" s="72"/>
      <c r="W69" s="77"/>
      <c r="X69" s="73"/>
      <c r="Y69" s="72"/>
      <c r="Z69" s="77"/>
      <c r="AA69" s="73"/>
      <c r="AB69" s="72"/>
      <c r="AC69" s="77">
        <v>25</v>
      </c>
      <c r="AD69" s="73"/>
      <c r="AE69" s="76"/>
      <c r="AF69" s="77"/>
      <c r="AG69" s="75"/>
      <c r="AH69" s="72"/>
      <c r="AI69" s="74"/>
      <c r="AJ69" s="73"/>
      <c r="AK69" s="72"/>
      <c r="AL69" s="74">
        <v>30</v>
      </c>
      <c r="AM69" s="70"/>
      <c r="AO69" s="3">
        <v>66</v>
      </c>
      <c r="AP69" s="78"/>
      <c r="AQ69" s="77"/>
      <c r="AR69" s="70"/>
      <c r="AS69" s="78"/>
      <c r="AT69" s="77"/>
      <c r="AU69" s="70"/>
      <c r="AV69" s="72"/>
      <c r="AW69" s="77">
        <v>25</v>
      </c>
      <c r="AX69" s="73"/>
      <c r="AY69" s="76"/>
      <c r="AZ69" s="77"/>
      <c r="BA69" s="75"/>
      <c r="BB69" s="72"/>
      <c r="BC69" s="74"/>
      <c r="BD69" s="73"/>
      <c r="BE69" s="72"/>
      <c r="BF69" s="74">
        <v>25</v>
      </c>
      <c r="BG69" s="70"/>
    </row>
    <row r="70" spans="1:59" x14ac:dyDescent="0.25">
      <c r="A70" s="3">
        <v>67</v>
      </c>
      <c r="B70" s="78"/>
      <c r="C70" s="77"/>
      <c r="D70" s="70"/>
      <c r="E70" s="78"/>
      <c r="F70" s="77"/>
      <c r="G70" s="70"/>
      <c r="H70" s="72"/>
      <c r="I70" s="77">
        <v>50</v>
      </c>
      <c r="J70" s="73"/>
      <c r="K70" s="76"/>
      <c r="L70" s="77"/>
      <c r="M70" s="75"/>
      <c r="N70" s="72"/>
      <c r="O70" s="74"/>
      <c r="P70" s="73"/>
      <c r="Q70" s="72"/>
      <c r="R70" s="74">
        <v>50</v>
      </c>
      <c r="S70" s="70"/>
      <c r="U70" s="3">
        <v>67</v>
      </c>
      <c r="V70" s="72"/>
      <c r="W70" s="77"/>
      <c r="X70" s="73"/>
      <c r="Y70" s="72"/>
      <c r="Z70" s="77"/>
      <c r="AA70" s="73"/>
      <c r="AB70" s="72"/>
      <c r="AC70" s="77">
        <v>25</v>
      </c>
      <c r="AD70" s="73"/>
      <c r="AE70" s="76"/>
      <c r="AF70" s="77"/>
      <c r="AG70" s="75"/>
      <c r="AH70" s="72"/>
      <c r="AI70" s="74"/>
      <c r="AJ70" s="73"/>
      <c r="AK70" s="72"/>
      <c r="AL70" s="74">
        <v>30</v>
      </c>
      <c r="AM70" s="70"/>
      <c r="AO70" s="3">
        <v>67</v>
      </c>
      <c r="AP70" s="78"/>
      <c r="AQ70" s="77"/>
      <c r="AR70" s="70"/>
      <c r="AS70" s="78"/>
      <c r="AT70" s="77"/>
      <c r="AU70" s="70"/>
      <c r="AV70" s="72"/>
      <c r="AW70" s="77">
        <v>25</v>
      </c>
      <c r="AX70" s="73"/>
      <c r="AY70" s="76"/>
      <c r="AZ70" s="77"/>
      <c r="BA70" s="75"/>
      <c r="BB70" s="72"/>
      <c r="BC70" s="74"/>
      <c r="BD70" s="73"/>
      <c r="BE70" s="72"/>
      <c r="BF70" s="74">
        <v>25</v>
      </c>
      <c r="BG70" s="70"/>
    </row>
    <row r="71" spans="1:59" x14ac:dyDescent="0.25">
      <c r="A71" s="3">
        <v>68</v>
      </c>
      <c r="B71" s="78"/>
      <c r="C71" s="77"/>
      <c r="D71" s="70"/>
      <c r="E71" s="78"/>
      <c r="F71" s="77"/>
      <c r="G71" s="70"/>
      <c r="H71" s="72"/>
      <c r="I71" s="77">
        <v>50</v>
      </c>
      <c r="J71" s="73"/>
      <c r="K71" s="76"/>
      <c r="L71" s="77"/>
      <c r="M71" s="75"/>
      <c r="N71" s="72"/>
      <c r="O71" s="74"/>
      <c r="P71" s="73"/>
      <c r="Q71" s="72"/>
      <c r="R71" s="74">
        <v>50</v>
      </c>
      <c r="S71" s="70"/>
      <c r="U71" s="3">
        <v>68</v>
      </c>
      <c r="V71" s="72"/>
      <c r="W71" s="77"/>
      <c r="X71" s="73"/>
      <c r="Y71" s="72"/>
      <c r="Z71" s="77"/>
      <c r="AA71" s="73"/>
      <c r="AB71" s="72"/>
      <c r="AC71" s="77">
        <v>25</v>
      </c>
      <c r="AD71" s="73"/>
      <c r="AE71" s="76"/>
      <c r="AF71" s="77"/>
      <c r="AG71" s="75"/>
      <c r="AH71" s="72"/>
      <c r="AI71" s="74"/>
      <c r="AJ71" s="73"/>
      <c r="AK71" s="72"/>
      <c r="AL71" s="74">
        <v>30</v>
      </c>
      <c r="AM71" s="70"/>
      <c r="AO71" s="3">
        <v>68</v>
      </c>
      <c r="AP71" s="78"/>
      <c r="AQ71" s="77"/>
      <c r="AR71" s="70"/>
      <c r="AS71" s="78"/>
      <c r="AT71" s="77"/>
      <c r="AU71" s="70"/>
      <c r="AV71" s="72"/>
      <c r="AW71" s="77">
        <v>25</v>
      </c>
      <c r="AX71" s="73"/>
      <c r="AY71" s="76"/>
      <c r="AZ71" s="77"/>
      <c r="BA71" s="75"/>
      <c r="BB71" s="72"/>
      <c r="BC71" s="74"/>
      <c r="BD71" s="73"/>
      <c r="BE71" s="72"/>
      <c r="BF71" s="74">
        <v>25</v>
      </c>
      <c r="BG71" s="70"/>
    </row>
    <row r="72" spans="1:59" x14ac:dyDescent="0.25">
      <c r="A72" s="3">
        <v>69</v>
      </c>
      <c r="B72" s="78"/>
      <c r="C72" s="77"/>
      <c r="D72" s="70"/>
      <c r="E72" s="78"/>
      <c r="F72" s="77"/>
      <c r="G72" s="70"/>
      <c r="H72" s="72"/>
      <c r="I72" s="77">
        <v>50</v>
      </c>
      <c r="J72" s="73"/>
      <c r="K72" s="76"/>
      <c r="L72" s="77"/>
      <c r="M72" s="75"/>
      <c r="N72" s="72"/>
      <c r="O72" s="74"/>
      <c r="P72" s="73"/>
      <c r="Q72" s="72"/>
      <c r="R72" s="74">
        <v>50</v>
      </c>
      <c r="S72" s="70"/>
      <c r="U72" s="3">
        <v>69</v>
      </c>
      <c r="V72" s="72"/>
      <c r="W72" s="77"/>
      <c r="X72" s="73"/>
      <c r="Y72" s="72"/>
      <c r="Z72" s="77"/>
      <c r="AA72" s="73"/>
      <c r="AB72" s="72"/>
      <c r="AC72" s="77">
        <v>25</v>
      </c>
      <c r="AD72" s="73"/>
      <c r="AE72" s="76"/>
      <c r="AF72" s="77"/>
      <c r="AG72" s="75"/>
      <c r="AH72" s="72"/>
      <c r="AI72" s="74"/>
      <c r="AJ72" s="73"/>
      <c r="AK72" s="72"/>
      <c r="AL72" s="74">
        <v>30</v>
      </c>
      <c r="AM72" s="70"/>
      <c r="AO72" s="3">
        <v>69</v>
      </c>
      <c r="AP72" s="78"/>
      <c r="AQ72" s="77"/>
      <c r="AR72" s="70"/>
      <c r="AS72" s="78"/>
      <c r="AT72" s="77"/>
      <c r="AU72" s="70"/>
      <c r="AV72" s="72"/>
      <c r="AW72" s="77">
        <v>25</v>
      </c>
      <c r="AX72" s="73"/>
      <c r="AY72" s="76"/>
      <c r="AZ72" s="77"/>
      <c r="BA72" s="75"/>
      <c r="BB72" s="72"/>
      <c r="BC72" s="74"/>
      <c r="BD72" s="73"/>
      <c r="BE72" s="72"/>
      <c r="BF72" s="74">
        <v>25</v>
      </c>
      <c r="BG72" s="70"/>
    </row>
    <row r="73" spans="1:59" x14ac:dyDescent="0.25">
      <c r="A73" s="3">
        <v>70</v>
      </c>
      <c r="B73" s="78"/>
      <c r="C73" s="77"/>
      <c r="D73" s="70"/>
      <c r="E73" s="78"/>
      <c r="F73" s="77"/>
      <c r="G73" s="70"/>
      <c r="H73" s="72"/>
      <c r="I73" s="77">
        <v>50</v>
      </c>
      <c r="J73" s="73"/>
      <c r="K73" s="76"/>
      <c r="L73" s="77"/>
      <c r="M73" s="75"/>
      <c r="N73" s="72"/>
      <c r="O73" s="74"/>
      <c r="P73" s="73"/>
      <c r="Q73" s="72"/>
      <c r="R73" s="74">
        <v>50</v>
      </c>
      <c r="S73" s="70"/>
      <c r="U73" s="3">
        <v>70</v>
      </c>
      <c r="V73" s="72"/>
      <c r="W73" s="77"/>
      <c r="X73" s="73"/>
      <c r="Y73" s="72"/>
      <c r="Z73" s="77"/>
      <c r="AA73" s="73"/>
      <c r="AB73" s="72"/>
      <c r="AC73" s="77">
        <v>25</v>
      </c>
      <c r="AD73" s="73"/>
      <c r="AE73" s="76"/>
      <c r="AF73" s="77"/>
      <c r="AG73" s="75"/>
      <c r="AH73" s="72"/>
      <c r="AI73" s="74"/>
      <c r="AJ73" s="73"/>
      <c r="AK73" s="72"/>
      <c r="AL73" s="74">
        <v>30</v>
      </c>
      <c r="AM73" s="70"/>
      <c r="AO73" s="3">
        <v>70</v>
      </c>
      <c r="AP73" s="78"/>
      <c r="AQ73" s="77"/>
      <c r="AR73" s="70"/>
      <c r="AS73" s="78"/>
      <c r="AT73" s="77"/>
      <c r="AU73" s="70"/>
      <c r="AV73" s="72"/>
      <c r="AW73" s="77">
        <v>25</v>
      </c>
      <c r="AX73" s="73"/>
      <c r="AY73" s="76"/>
      <c r="AZ73" s="77"/>
      <c r="BA73" s="75"/>
      <c r="BB73" s="72"/>
      <c r="BC73" s="74"/>
      <c r="BD73" s="73"/>
      <c r="BE73" s="72"/>
      <c r="BF73" s="74">
        <v>25</v>
      </c>
      <c r="BG73" s="70"/>
    </row>
    <row r="74" spans="1:59" x14ac:dyDescent="0.25">
      <c r="A74" s="3">
        <v>71</v>
      </c>
      <c r="B74" s="78"/>
      <c r="C74" s="77"/>
      <c r="D74" s="70"/>
      <c r="E74" s="78"/>
      <c r="F74" s="77"/>
      <c r="G74" s="70"/>
      <c r="H74" s="72"/>
      <c r="I74" s="77">
        <v>50</v>
      </c>
      <c r="J74" s="73"/>
      <c r="K74" s="76"/>
      <c r="L74" s="77"/>
      <c r="M74" s="75"/>
      <c r="N74" s="72"/>
      <c r="O74" s="74"/>
      <c r="P74" s="73"/>
      <c r="Q74" s="72"/>
      <c r="R74" s="74">
        <v>50</v>
      </c>
      <c r="S74" s="70"/>
      <c r="U74" s="3">
        <v>71</v>
      </c>
      <c r="V74" s="72"/>
      <c r="W74" s="77"/>
      <c r="X74" s="73"/>
      <c r="Y74" s="72"/>
      <c r="Z74" s="77"/>
      <c r="AA74" s="73"/>
      <c r="AB74" s="72"/>
      <c r="AC74" s="77">
        <v>25</v>
      </c>
      <c r="AD74" s="73"/>
      <c r="AE74" s="76"/>
      <c r="AF74" s="77"/>
      <c r="AG74" s="75"/>
      <c r="AH74" s="72"/>
      <c r="AI74" s="74"/>
      <c r="AJ74" s="73"/>
      <c r="AK74" s="72"/>
      <c r="AL74" s="74">
        <v>30</v>
      </c>
      <c r="AM74" s="70"/>
      <c r="AO74" s="3">
        <v>71</v>
      </c>
      <c r="AP74" s="78"/>
      <c r="AQ74" s="77"/>
      <c r="AR74" s="70"/>
      <c r="AS74" s="78"/>
      <c r="AT74" s="77"/>
      <c r="AU74" s="70"/>
      <c r="AV74" s="72"/>
      <c r="AW74" s="77">
        <v>25</v>
      </c>
      <c r="AX74" s="73"/>
      <c r="AY74" s="76"/>
      <c r="AZ74" s="77"/>
      <c r="BA74" s="75"/>
      <c r="BB74" s="72"/>
      <c r="BC74" s="74"/>
      <c r="BD74" s="73"/>
      <c r="BE74" s="72"/>
      <c r="BF74" s="74">
        <v>25</v>
      </c>
      <c r="BG74" s="70"/>
    </row>
    <row r="75" spans="1:59" x14ac:dyDescent="0.25">
      <c r="A75" s="3">
        <v>72</v>
      </c>
      <c r="B75" s="78"/>
      <c r="C75" s="77"/>
      <c r="D75" s="70"/>
      <c r="E75" s="78"/>
      <c r="F75" s="77"/>
      <c r="G75" s="70"/>
      <c r="H75" s="72"/>
      <c r="I75" s="77">
        <v>50</v>
      </c>
      <c r="J75" s="73"/>
      <c r="K75" s="76"/>
      <c r="L75" s="77"/>
      <c r="M75" s="75"/>
      <c r="N75" s="72"/>
      <c r="O75" s="74"/>
      <c r="P75" s="73"/>
      <c r="Q75" s="72"/>
      <c r="R75" s="74">
        <v>50</v>
      </c>
      <c r="S75" s="70"/>
      <c r="U75" s="3">
        <v>72</v>
      </c>
      <c r="V75" s="72"/>
      <c r="W75" s="77"/>
      <c r="X75" s="73"/>
      <c r="Y75" s="72"/>
      <c r="Z75" s="77"/>
      <c r="AA75" s="73"/>
      <c r="AB75" s="72"/>
      <c r="AC75" s="77">
        <v>25</v>
      </c>
      <c r="AD75" s="73"/>
      <c r="AE75" s="76"/>
      <c r="AF75" s="77"/>
      <c r="AG75" s="75"/>
      <c r="AH75" s="72"/>
      <c r="AI75" s="74"/>
      <c r="AJ75" s="73"/>
      <c r="AK75" s="72"/>
      <c r="AL75" s="74">
        <v>30</v>
      </c>
      <c r="AM75" s="70"/>
      <c r="AO75" s="3">
        <v>72</v>
      </c>
      <c r="AP75" s="78"/>
      <c r="AQ75" s="77"/>
      <c r="AR75" s="70"/>
      <c r="AS75" s="78"/>
      <c r="AT75" s="77"/>
      <c r="AU75" s="70"/>
      <c r="AV75" s="72"/>
      <c r="AW75" s="77">
        <v>25</v>
      </c>
      <c r="AX75" s="73"/>
      <c r="AY75" s="76"/>
      <c r="AZ75" s="77"/>
      <c r="BA75" s="75"/>
      <c r="BB75" s="72"/>
      <c r="BC75" s="74"/>
      <c r="BD75" s="73"/>
      <c r="BE75" s="72"/>
      <c r="BF75" s="74">
        <v>25</v>
      </c>
      <c r="BG75" s="70"/>
    </row>
    <row r="76" spans="1:59" x14ac:dyDescent="0.25">
      <c r="A76" s="3">
        <v>73</v>
      </c>
      <c r="B76" s="78"/>
      <c r="C76" s="77"/>
      <c r="D76" s="70"/>
      <c r="E76" s="78"/>
      <c r="F76" s="77"/>
      <c r="G76" s="70"/>
      <c r="H76" s="72"/>
      <c r="I76" s="77"/>
      <c r="J76" s="73"/>
      <c r="K76" s="76"/>
      <c r="L76" s="77"/>
      <c r="M76" s="75"/>
      <c r="N76" s="72"/>
      <c r="O76" s="74"/>
      <c r="P76" s="73"/>
      <c r="Q76" s="72"/>
      <c r="R76" s="74">
        <v>50</v>
      </c>
      <c r="S76" s="70"/>
      <c r="U76" s="3">
        <v>73</v>
      </c>
      <c r="V76" s="72"/>
      <c r="W76" s="77"/>
      <c r="X76" s="73"/>
      <c r="Y76" s="72"/>
      <c r="Z76" s="77"/>
      <c r="AA76" s="73"/>
      <c r="AB76" s="72"/>
      <c r="AC76" s="77"/>
      <c r="AD76" s="73"/>
      <c r="AE76" s="76"/>
      <c r="AF76" s="77"/>
      <c r="AG76" s="75"/>
      <c r="AH76" s="72"/>
      <c r="AI76" s="74"/>
      <c r="AJ76" s="73"/>
      <c r="AK76" s="72"/>
      <c r="AL76" s="74">
        <v>30</v>
      </c>
      <c r="AM76" s="70"/>
      <c r="AO76" s="3">
        <v>73</v>
      </c>
      <c r="AP76" s="78"/>
      <c r="AQ76" s="77"/>
      <c r="AR76" s="70"/>
      <c r="AS76" s="78"/>
      <c r="AT76" s="77"/>
      <c r="AU76" s="70"/>
      <c r="AV76" s="72"/>
      <c r="AW76" s="77"/>
      <c r="AX76" s="73"/>
      <c r="AY76" s="76"/>
      <c r="AZ76" s="77"/>
      <c r="BA76" s="75"/>
      <c r="BB76" s="72"/>
      <c r="BC76" s="74"/>
      <c r="BD76" s="73"/>
      <c r="BE76" s="72"/>
      <c r="BF76" s="74">
        <v>25</v>
      </c>
      <c r="BG76" s="70"/>
    </row>
    <row r="77" spans="1:59" x14ac:dyDescent="0.25">
      <c r="A77" s="3">
        <v>74</v>
      </c>
      <c r="B77" s="78"/>
      <c r="C77" s="77"/>
      <c r="D77" s="70"/>
      <c r="E77" s="78"/>
      <c r="F77" s="77"/>
      <c r="G77" s="70"/>
      <c r="H77" s="72"/>
      <c r="I77" s="77"/>
      <c r="J77" s="73"/>
      <c r="K77" s="76"/>
      <c r="L77" s="77"/>
      <c r="M77" s="75"/>
      <c r="N77" s="72"/>
      <c r="O77" s="74"/>
      <c r="P77" s="73"/>
      <c r="Q77" s="72"/>
      <c r="R77" s="74"/>
      <c r="S77" s="70"/>
      <c r="U77" s="3">
        <v>74</v>
      </c>
      <c r="V77" s="72"/>
      <c r="W77" s="77"/>
      <c r="X77" s="73"/>
      <c r="Y77" s="72"/>
      <c r="Z77" s="77"/>
      <c r="AA77" s="73"/>
      <c r="AB77" s="72"/>
      <c r="AC77" s="77"/>
      <c r="AD77" s="73"/>
      <c r="AE77" s="76"/>
      <c r="AF77" s="77"/>
      <c r="AG77" s="75"/>
      <c r="AH77" s="72"/>
      <c r="AI77" s="74"/>
      <c r="AJ77" s="73"/>
      <c r="AK77" s="72"/>
      <c r="AL77" s="74"/>
      <c r="AM77" s="70"/>
      <c r="AO77" s="3">
        <v>74</v>
      </c>
      <c r="AP77" s="72"/>
      <c r="AQ77" s="77"/>
      <c r="AR77" s="73"/>
      <c r="AS77" s="72"/>
      <c r="AT77" s="77"/>
      <c r="AU77" s="73"/>
      <c r="AV77" s="72"/>
      <c r="AW77" s="77"/>
      <c r="AX77" s="73"/>
      <c r="AY77" s="76"/>
      <c r="AZ77" s="77"/>
      <c r="BA77" s="75"/>
      <c r="BB77" s="72"/>
      <c r="BC77" s="74"/>
      <c r="BD77" s="73"/>
      <c r="BE77" s="72"/>
      <c r="BF77" s="74"/>
      <c r="BG77" s="70"/>
    </row>
    <row r="78" spans="1:59" x14ac:dyDescent="0.25">
      <c r="A78" s="3">
        <v>75</v>
      </c>
      <c r="B78" s="72"/>
      <c r="C78" s="77"/>
      <c r="D78" s="73"/>
      <c r="E78" s="72"/>
      <c r="F78" s="77"/>
      <c r="G78" s="73"/>
      <c r="H78" s="72"/>
      <c r="I78" s="77"/>
      <c r="J78" s="73"/>
      <c r="K78" s="76"/>
      <c r="L78" s="77"/>
      <c r="M78" s="75"/>
      <c r="N78" s="72"/>
      <c r="O78" s="74"/>
      <c r="P78" s="73"/>
      <c r="Q78" s="72"/>
      <c r="R78" s="71"/>
      <c r="S78" s="70"/>
      <c r="U78" s="3">
        <v>75</v>
      </c>
      <c r="V78" s="72"/>
      <c r="W78" s="77"/>
      <c r="X78" s="73"/>
      <c r="Y78" s="72"/>
      <c r="Z78" s="77"/>
      <c r="AA78" s="73"/>
      <c r="AB78" s="72"/>
      <c r="AC78" s="77"/>
      <c r="AD78" s="73"/>
      <c r="AE78" s="76"/>
      <c r="AF78" s="77"/>
      <c r="AG78" s="75"/>
      <c r="AH78" s="72"/>
      <c r="AI78" s="74"/>
      <c r="AJ78" s="73"/>
      <c r="AK78" s="72"/>
      <c r="AL78" s="71"/>
      <c r="AM78" s="70"/>
      <c r="AO78" s="3">
        <v>75</v>
      </c>
      <c r="AP78" s="72"/>
      <c r="AQ78" s="77"/>
      <c r="AR78" s="73"/>
      <c r="AS78" s="72"/>
      <c r="AT78" s="77"/>
      <c r="AU78" s="73"/>
      <c r="AV78" s="72"/>
      <c r="AW78" s="77"/>
      <c r="AX78" s="73"/>
      <c r="AY78" s="76"/>
      <c r="AZ78" s="77"/>
      <c r="BA78" s="75"/>
      <c r="BB78" s="72"/>
      <c r="BC78" s="74"/>
      <c r="BD78" s="73"/>
      <c r="BE78" s="72"/>
      <c r="BF78" s="71"/>
      <c r="BG78" s="70"/>
    </row>
    <row r="79" spans="1:59" x14ac:dyDescent="0.25">
      <c r="A79" s="3">
        <v>76</v>
      </c>
      <c r="B79" s="72"/>
      <c r="C79" s="77"/>
      <c r="D79" s="73"/>
      <c r="E79" s="72"/>
      <c r="F79" s="77"/>
      <c r="G79" s="73"/>
      <c r="H79" s="72"/>
      <c r="I79" s="77"/>
      <c r="J79" s="73"/>
      <c r="K79" s="76"/>
      <c r="L79" s="77"/>
      <c r="M79" s="75"/>
      <c r="N79" s="72"/>
      <c r="O79" s="74"/>
      <c r="P79" s="73"/>
      <c r="Q79" s="72"/>
      <c r="R79" s="71"/>
      <c r="S79" s="70"/>
      <c r="U79" s="3">
        <v>76</v>
      </c>
      <c r="V79" s="72"/>
      <c r="W79" s="77"/>
      <c r="X79" s="73"/>
      <c r="Y79" s="72"/>
      <c r="Z79" s="77"/>
      <c r="AA79" s="73"/>
      <c r="AB79" s="72"/>
      <c r="AC79" s="77"/>
      <c r="AD79" s="73"/>
      <c r="AE79" s="76"/>
      <c r="AF79" s="77"/>
      <c r="AG79" s="75"/>
      <c r="AH79" s="72"/>
      <c r="AI79" s="74"/>
      <c r="AJ79" s="73"/>
      <c r="AK79" s="72"/>
      <c r="AL79" s="71"/>
      <c r="AM79" s="70"/>
      <c r="AO79" s="3">
        <v>76</v>
      </c>
      <c r="AP79" s="72"/>
      <c r="AQ79" s="77"/>
      <c r="AR79" s="73"/>
      <c r="AS79" s="72"/>
      <c r="AT79" s="77"/>
      <c r="AU79" s="73"/>
      <c r="AV79" s="72"/>
      <c r="AW79" s="77"/>
      <c r="AX79" s="73"/>
      <c r="AY79" s="76"/>
      <c r="AZ79" s="77"/>
      <c r="BA79" s="75"/>
      <c r="BB79" s="72"/>
      <c r="BC79" s="74"/>
      <c r="BD79" s="73"/>
      <c r="BE79" s="72"/>
      <c r="BF79" s="71"/>
      <c r="BG79" s="70"/>
    </row>
    <row r="80" spans="1:59" x14ac:dyDescent="0.25">
      <c r="A80" s="3">
        <v>77</v>
      </c>
      <c r="B80" s="72"/>
      <c r="C80" s="77"/>
      <c r="D80" s="73"/>
      <c r="E80" s="72"/>
      <c r="F80" s="77"/>
      <c r="G80" s="73"/>
      <c r="H80" s="72"/>
      <c r="I80" s="77"/>
      <c r="J80" s="73"/>
      <c r="K80" s="76"/>
      <c r="L80" s="77"/>
      <c r="M80" s="75"/>
      <c r="N80" s="72"/>
      <c r="O80" s="74"/>
      <c r="P80" s="73"/>
      <c r="Q80" s="72"/>
      <c r="R80" s="71"/>
      <c r="S80" s="70"/>
      <c r="U80" s="3">
        <v>77</v>
      </c>
      <c r="V80" s="72"/>
      <c r="W80" s="77"/>
      <c r="X80" s="73"/>
      <c r="Y80" s="72"/>
      <c r="Z80" s="77"/>
      <c r="AA80" s="73"/>
      <c r="AB80" s="72"/>
      <c r="AC80" s="77"/>
      <c r="AD80" s="73"/>
      <c r="AE80" s="76"/>
      <c r="AF80" s="77"/>
      <c r="AG80" s="75"/>
      <c r="AH80" s="72"/>
      <c r="AI80" s="74"/>
      <c r="AJ80" s="73"/>
      <c r="AK80" s="72"/>
      <c r="AL80" s="71"/>
      <c r="AM80" s="70"/>
      <c r="AO80" s="3">
        <v>77</v>
      </c>
      <c r="AP80" s="72"/>
      <c r="AQ80" s="77"/>
      <c r="AR80" s="73"/>
      <c r="AS80" s="72"/>
      <c r="AT80" s="77"/>
      <c r="AU80" s="73"/>
      <c r="AV80" s="72"/>
      <c r="AW80" s="77"/>
      <c r="AX80" s="73"/>
      <c r="AY80" s="76"/>
      <c r="AZ80" s="77"/>
      <c r="BA80" s="75"/>
      <c r="BB80" s="72"/>
      <c r="BC80" s="74"/>
      <c r="BD80" s="73"/>
      <c r="BE80" s="72"/>
      <c r="BF80" s="71"/>
      <c r="BG80" s="70"/>
    </row>
    <row r="81" spans="1:60" x14ac:dyDescent="0.25">
      <c r="A81" s="3">
        <v>78</v>
      </c>
      <c r="B81" s="72"/>
      <c r="C81" s="74"/>
      <c r="D81" s="73"/>
      <c r="E81" s="72"/>
      <c r="F81" s="74"/>
      <c r="G81" s="73"/>
      <c r="H81" s="72"/>
      <c r="I81" s="74"/>
      <c r="J81" s="73"/>
      <c r="K81" s="76"/>
      <c r="L81" s="74"/>
      <c r="M81" s="75"/>
      <c r="N81" s="72"/>
      <c r="O81" s="74"/>
      <c r="P81" s="73"/>
      <c r="Q81" s="72"/>
      <c r="R81" s="71"/>
      <c r="S81" s="70"/>
      <c r="U81" s="3">
        <v>78</v>
      </c>
      <c r="V81" s="72"/>
      <c r="W81" s="74"/>
      <c r="X81" s="73"/>
      <c r="Y81" s="72"/>
      <c r="Z81" s="74"/>
      <c r="AA81" s="73"/>
      <c r="AB81" s="72"/>
      <c r="AC81" s="74"/>
      <c r="AD81" s="73"/>
      <c r="AE81" s="76"/>
      <c r="AF81" s="74"/>
      <c r="AG81" s="75"/>
      <c r="AH81" s="72"/>
      <c r="AI81" s="74"/>
      <c r="AJ81" s="73"/>
      <c r="AK81" s="72"/>
      <c r="AL81" s="71"/>
      <c r="AM81" s="70"/>
      <c r="AO81" s="3">
        <v>78</v>
      </c>
      <c r="AP81" s="72"/>
      <c r="AQ81" s="74"/>
      <c r="AR81" s="73"/>
      <c r="AS81" s="72"/>
      <c r="AT81" s="74"/>
      <c r="AU81" s="73"/>
      <c r="AV81" s="72"/>
      <c r="AW81" s="74"/>
      <c r="AX81" s="73"/>
      <c r="AY81" s="76"/>
      <c r="AZ81" s="74"/>
      <c r="BA81" s="75"/>
      <c r="BB81" s="72"/>
      <c r="BC81" s="74"/>
      <c r="BD81" s="73"/>
      <c r="BE81" s="72"/>
      <c r="BF81" s="71"/>
      <c r="BG81" s="70"/>
    </row>
    <row r="82" spans="1:60" x14ac:dyDescent="0.25">
      <c r="A82" s="3">
        <v>79</v>
      </c>
      <c r="B82" s="72"/>
      <c r="C82" s="74"/>
      <c r="D82" s="73"/>
      <c r="E82" s="72"/>
      <c r="F82" s="74"/>
      <c r="G82" s="73"/>
      <c r="H82" s="72"/>
      <c r="I82" s="74"/>
      <c r="J82" s="73"/>
      <c r="K82" s="76"/>
      <c r="L82" s="74"/>
      <c r="M82" s="75"/>
      <c r="N82" s="72"/>
      <c r="O82" s="74"/>
      <c r="P82" s="73"/>
      <c r="Q82" s="72"/>
      <c r="R82" s="71"/>
      <c r="S82" s="70"/>
      <c r="U82" s="3">
        <v>79</v>
      </c>
      <c r="V82" s="72"/>
      <c r="W82" s="74"/>
      <c r="X82" s="73"/>
      <c r="Y82" s="72"/>
      <c r="Z82" s="74"/>
      <c r="AA82" s="73"/>
      <c r="AB82" s="72"/>
      <c r="AC82" s="74"/>
      <c r="AD82" s="73"/>
      <c r="AE82" s="76"/>
      <c r="AF82" s="74"/>
      <c r="AG82" s="75"/>
      <c r="AH82" s="72"/>
      <c r="AI82" s="74"/>
      <c r="AJ82" s="73"/>
      <c r="AK82" s="72"/>
      <c r="AL82" s="71"/>
      <c r="AM82" s="70"/>
      <c r="AO82" s="3">
        <v>79</v>
      </c>
      <c r="AP82" s="72"/>
      <c r="AQ82" s="74"/>
      <c r="AR82" s="73"/>
      <c r="AS82" s="72"/>
      <c r="AT82" s="74"/>
      <c r="AU82" s="73"/>
      <c r="AV82" s="72"/>
      <c r="AW82" s="74"/>
      <c r="AX82" s="73"/>
      <c r="AY82" s="76"/>
      <c r="AZ82" s="74"/>
      <c r="BA82" s="75"/>
      <c r="BB82" s="72"/>
      <c r="BC82" s="74"/>
      <c r="BD82" s="73"/>
      <c r="BE82" s="72"/>
      <c r="BF82" s="71"/>
      <c r="BG82" s="70"/>
    </row>
    <row r="83" spans="1:60" x14ac:dyDescent="0.25">
      <c r="A83" s="3">
        <v>80</v>
      </c>
      <c r="B83" s="72"/>
      <c r="C83" s="74"/>
      <c r="D83" s="73"/>
      <c r="E83" s="72"/>
      <c r="F83" s="74"/>
      <c r="G83" s="73"/>
      <c r="H83" s="72"/>
      <c r="I83" s="74"/>
      <c r="J83" s="73"/>
      <c r="K83" s="76"/>
      <c r="L83" s="74"/>
      <c r="M83" s="75"/>
      <c r="N83" s="72"/>
      <c r="O83" s="74"/>
      <c r="P83" s="73"/>
      <c r="Q83" s="72"/>
      <c r="R83" s="71"/>
      <c r="S83" s="70"/>
      <c r="U83" s="3">
        <v>80</v>
      </c>
      <c r="V83" s="72"/>
      <c r="W83" s="74"/>
      <c r="X83" s="73"/>
      <c r="Y83" s="72"/>
      <c r="Z83" s="74"/>
      <c r="AA83" s="73"/>
      <c r="AB83" s="72"/>
      <c r="AC83" s="74"/>
      <c r="AD83" s="73"/>
      <c r="AE83" s="76"/>
      <c r="AF83" s="74"/>
      <c r="AG83" s="75"/>
      <c r="AH83" s="72"/>
      <c r="AI83" s="74"/>
      <c r="AJ83" s="73"/>
      <c r="AK83" s="72"/>
      <c r="AL83" s="71"/>
      <c r="AM83" s="70"/>
      <c r="AO83" s="3">
        <v>80</v>
      </c>
      <c r="AP83" s="72"/>
      <c r="AQ83" s="74"/>
      <c r="AR83" s="73"/>
      <c r="AS83" s="72"/>
      <c r="AT83" s="74"/>
      <c r="AU83" s="73"/>
      <c r="AV83" s="72"/>
      <c r="AW83" s="74"/>
      <c r="AX83" s="73"/>
      <c r="AY83" s="76"/>
      <c r="AZ83" s="74"/>
      <c r="BA83" s="75"/>
      <c r="BB83" s="72"/>
      <c r="BC83" s="74"/>
      <c r="BD83" s="73"/>
      <c r="BE83" s="72"/>
      <c r="BF83" s="71"/>
      <c r="BG83" s="70"/>
    </row>
    <row r="84" spans="1:60" x14ac:dyDescent="0.25">
      <c r="A84" s="3">
        <v>81</v>
      </c>
      <c r="B84" s="72"/>
      <c r="C84" s="74"/>
      <c r="D84" s="73"/>
      <c r="E84" s="72"/>
      <c r="F84" s="74"/>
      <c r="G84" s="73"/>
      <c r="H84" s="72"/>
      <c r="I84" s="74"/>
      <c r="J84" s="73"/>
      <c r="K84" s="76"/>
      <c r="L84" s="74"/>
      <c r="M84" s="75"/>
      <c r="N84" s="72"/>
      <c r="O84" s="74"/>
      <c r="P84" s="73"/>
      <c r="Q84" s="72"/>
      <c r="R84" s="71"/>
      <c r="S84" s="70"/>
      <c r="U84" s="3">
        <v>81</v>
      </c>
      <c r="V84" s="72"/>
      <c r="W84" s="74"/>
      <c r="X84" s="73"/>
      <c r="Y84" s="72"/>
      <c r="Z84" s="74"/>
      <c r="AA84" s="73"/>
      <c r="AB84" s="72"/>
      <c r="AC84" s="74"/>
      <c r="AD84" s="73"/>
      <c r="AE84" s="76"/>
      <c r="AF84" s="74"/>
      <c r="AG84" s="75"/>
      <c r="AH84" s="72"/>
      <c r="AI84" s="74"/>
      <c r="AJ84" s="73"/>
      <c r="AK84" s="72"/>
      <c r="AL84" s="71"/>
      <c r="AM84" s="70"/>
      <c r="AO84" s="3">
        <v>81</v>
      </c>
      <c r="AP84" s="72"/>
      <c r="AQ84" s="74"/>
      <c r="AR84" s="73"/>
      <c r="AS84" s="72"/>
      <c r="AT84" s="74"/>
      <c r="AU84" s="73"/>
      <c r="AV84" s="72"/>
      <c r="AW84" s="74"/>
      <c r="AX84" s="73"/>
      <c r="AY84" s="76"/>
      <c r="AZ84" s="74"/>
      <c r="BA84" s="75"/>
      <c r="BB84" s="72"/>
      <c r="BC84" s="74"/>
      <c r="BD84" s="73"/>
      <c r="BE84" s="72"/>
      <c r="BF84" s="71"/>
      <c r="BG84" s="70"/>
    </row>
    <row r="85" spans="1:60" x14ac:dyDescent="0.25">
      <c r="A85" s="3">
        <v>82</v>
      </c>
      <c r="B85" s="65"/>
      <c r="C85" s="67"/>
      <c r="D85" s="66"/>
      <c r="E85" s="65"/>
      <c r="F85" s="67"/>
      <c r="G85" s="66"/>
      <c r="H85" s="65"/>
      <c r="I85" s="67"/>
      <c r="J85" s="66"/>
      <c r="K85" s="69"/>
      <c r="L85" s="67"/>
      <c r="M85" s="68"/>
      <c r="N85" s="65"/>
      <c r="O85" s="67"/>
      <c r="P85" s="66"/>
      <c r="Q85" s="65"/>
      <c r="R85" s="64"/>
      <c r="S85" s="63"/>
      <c r="U85" s="3">
        <v>82</v>
      </c>
      <c r="V85" s="65"/>
      <c r="W85" s="67"/>
      <c r="X85" s="66"/>
      <c r="Y85" s="65"/>
      <c r="Z85" s="67"/>
      <c r="AA85" s="66"/>
      <c r="AB85" s="65"/>
      <c r="AC85" s="67"/>
      <c r="AD85" s="66"/>
      <c r="AE85" s="69"/>
      <c r="AF85" s="67"/>
      <c r="AG85" s="68"/>
      <c r="AH85" s="65"/>
      <c r="AI85" s="67"/>
      <c r="AJ85" s="66"/>
      <c r="AK85" s="65"/>
      <c r="AL85" s="64"/>
      <c r="AM85" s="63"/>
      <c r="AO85" s="3">
        <v>82</v>
      </c>
      <c r="AP85" s="65"/>
      <c r="AQ85" s="67"/>
      <c r="AR85" s="66"/>
      <c r="AS85" s="65"/>
      <c r="AT85" s="67"/>
      <c r="AU85" s="66"/>
      <c r="AV85" s="65"/>
      <c r="AW85" s="67"/>
      <c r="AX85" s="66"/>
      <c r="AY85" s="69"/>
      <c r="AZ85" s="67"/>
      <c r="BA85" s="68"/>
      <c r="BB85" s="65"/>
      <c r="BC85" s="67"/>
      <c r="BD85" s="66"/>
      <c r="BE85" s="65"/>
      <c r="BF85" s="64"/>
      <c r="BG85" s="63"/>
    </row>
    <row r="86" spans="1:60" x14ac:dyDescent="0.25">
      <c r="A86" s="3"/>
      <c r="U86" s="3"/>
      <c r="AO86" s="3"/>
    </row>
    <row r="87" spans="1:60" ht="15.75" thickBot="1" x14ac:dyDescent="0.3">
      <c r="A87" s="3"/>
      <c r="U87" s="3"/>
      <c r="AO87" s="3"/>
    </row>
    <row r="88" spans="1:60" x14ac:dyDescent="0.25">
      <c r="B88" s="62"/>
      <c r="C88" s="59">
        <v>49.27</v>
      </c>
      <c r="D88" s="61"/>
      <c r="E88" s="60">
        <v>61.67</v>
      </c>
      <c r="F88" s="59">
        <v>61.67</v>
      </c>
      <c r="G88" s="61"/>
      <c r="H88" s="60">
        <v>45.28</v>
      </c>
      <c r="I88" s="59">
        <v>45.28</v>
      </c>
      <c r="J88" s="61"/>
      <c r="K88" s="60">
        <v>56.8</v>
      </c>
      <c r="L88" s="59"/>
      <c r="M88" s="61"/>
      <c r="N88" s="60">
        <v>57.17</v>
      </c>
      <c r="O88" s="59"/>
      <c r="P88" s="61"/>
      <c r="Q88" s="60">
        <v>44.39</v>
      </c>
      <c r="R88" s="59"/>
      <c r="S88" s="58"/>
      <c r="T88" s="3" t="s">
        <v>5</v>
      </c>
      <c r="V88" s="62"/>
      <c r="W88" s="59">
        <v>26.51</v>
      </c>
      <c r="X88" s="61"/>
      <c r="Y88" s="60"/>
      <c r="Z88" s="59">
        <v>28.86</v>
      </c>
      <c r="AA88" s="61"/>
      <c r="AB88" s="60"/>
      <c r="AC88" s="59">
        <v>21.04</v>
      </c>
      <c r="AD88" s="61"/>
      <c r="AE88" s="60"/>
      <c r="AF88" s="59">
        <v>26.25</v>
      </c>
      <c r="AG88" s="61"/>
      <c r="AH88" s="60"/>
      <c r="AI88" s="59">
        <v>31.41</v>
      </c>
      <c r="AJ88" s="61"/>
      <c r="AK88" s="60"/>
      <c r="AL88" s="59">
        <v>25.89</v>
      </c>
      <c r="AM88" s="58"/>
      <c r="AN88" s="3" t="s">
        <v>5</v>
      </c>
      <c r="AP88" s="62"/>
      <c r="AQ88" s="59">
        <v>19.29</v>
      </c>
      <c r="AR88" s="61"/>
      <c r="AS88" s="60"/>
      <c r="AT88" s="59">
        <v>30.29</v>
      </c>
      <c r="AU88" s="61"/>
      <c r="AV88" s="60"/>
      <c r="AW88" s="59">
        <v>21.25</v>
      </c>
      <c r="AX88" s="61"/>
      <c r="AY88" s="60"/>
      <c r="AZ88" s="59">
        <v>25.63</v>
      </c>
      <c r="BA88" s="61"/>
      <c r="BB88" s="60"/>
      <c r="BC88" s="59">
        <v>32.83</v>
      </c>
      <c r="BD88" s="61"/>
      <c r="BE88" s="60"/>
      <c r="BF88" s="59">
        <v>19.52</v>
      </c>
      <c r="BG88" s="58"/>
      <c r="BH88" s="3" t="s">
        <v>5</v>
      </c>
    </row>
    <row r="89" spans="1:60" x14ac:dyDescent="0.25">
      <c r="B89" s="57"/>
      <c r="C89" s="54">
        <v>3.6949999999999998</v>
      </c>
      <c r="D89" s="56"/>
      <c r="E89" s="55">
        <v>7.3680000000000003</v>
      </c>
      <c r="F89" s="54">
        <v>7.3680000000000003</v>
      </c>
      <c r="G89" s="56"/>
      <c r="H89" s="55">
        <v>2.036</v>
      </c>
      <c r="I89" s="54">
        <v>2.036</v>
      </c>
      <c r="J89" s="56"/>
      <c r="K89" s="55">
        <v>4.4870000000000001</v>
      </c>
      <c r="L89" s="54"/>
      <c r="M89" s="56"/>
      <c r="N89" s="55">
        <v>5.1260000000000003</v>
      </c>
      <c r="O89" s="54"/>
      <c r="P89" s="56"/>
      <c r="Q89" s="55">
        <v>2.9790000000000001</v>
      </c>
      <c r="R89" s="54"/>
      <c r="S89" s="53"/>
      <c r="T89" s="3" t="s">
        <v>4</v>
      </c>
      <c r="V89" s="57"/>
      <c r="W89" s="54">
        <v>2.6389999999999998</v>
      </c>
      <c r="X89" s="56"/>
      <c r="Y89" s="55"/>
      <c r="Z89" s="54">
        <v>4.0380000000000003</v>
      </c>
      <c r="AA89" s="56"/>
      <c r="AB89" s="55"/>
      <c r="AC89" s="54">
        <v>3.0179999999999998</v>
      </c>
      <c r="AD89" s="56"/>
      <c r="AE89" s="55"/>
      <c r="AF89" s="54">
        <v>3.0859999999999999</v>
      </c>
      <c r="AG89" s="56"/>
      <c r="AH89" s="55"/>
      <c r="AI89" s="54">
        <v>4.1719999999999997</v>
      </c>
      <c r="AJ89" s="56"/>
      <c r="AK89" s="55"/>
      <c r="AL89" s="54">
        <v>3.1560000000000001</v>
      </c>
      <c r="AM89" s="53"/>
      <c r="AN89" s="3" t="s">
        <v>4</v>
      </c>
      <c r="AP89" s="57"/>
      <c r="AQ89" s="54">
        <v>4.101</v>
      </c>
      <c r="AR89" s="56"/>
      <c r="AS89" s="55"/>
      <c r="AT89" s="54">
        <v>4.992</v>
      </c>
      <c r="AU89" s="56"/>
      <c r="AV89" s="55"/>
      <c r="AW89" s="54">
        <v>3.7290000000000001</v>
      </c>
      <c r="AX89" s="56"/>
      <c r="AY89" s="55"/>
      <c r="AZ89" s="54">
        <v>4.7560000000000002</v>
      </c>
      <c r="BA89" s="56"/>
      <c r="BB89" s="55"/>
      <c r="BC89" s="54">
        <v>4.0350000000000001</v>
      </c>
      <c r="BD89" s="56"/>
      <c r="BE89" s="55"/>
      <c r="BF89" s="54">
        <v>3.452</v>
      </c>
      <c r="BG89" s="53"/>
      <c r="BH89" s="3" t="s">
        <v>4</v>
      </c>
    </row>
    <row r="90" spans="1:60" x14ac:dyDescent="0.25">
      <c r="B90" s="120" t="s">
        <v>29</v>
      </c>
      <c r="C90" s="121"/>
      <c r="D90" s="121"/>
      <c r="E90" s="122"/>
      <c r="F90" s="122"/>
      <c r="G90" s="122"/>
      <c r="H90" s="121" t="s">
        <v>28</v>
      </c>
      <c r="I90" s="121"/>
      <c r="J90" s="121"/>
      <c r="K90" s="121" t="s">
        <v>28</v>
      </c>
      <c r="L90" s="121"/>
      <c r="M90" s="121"/>
      <c r="N90" s="121"/>
      <c r="O90" s="121"/>
      <c r="P90" s="121"/>
      <c r="Q90" s="121" t="s">
        <v>28</v>
      </c>
      <c r="R90" s="121"/>
      <c r="S90" s="123"/>
      <c r="V90" s="120" t="s">
        <v>29</v>
      </c>
      <c r="W90" s="121"/>
      <c r="X90" s="121"/>
      <c r="Y90" s="122"/>
      <c r="Z90" s="122"/>
      <c r="AA90" s="122"/>
      <c r="AB90" s="121" t="s">
        <v>28</v>
      </c>
      <c r="AC90" s="121"/>
      <c r="AD90" s="121"/>
      <c r="AE90" s="121" t="s">
        <v>28</v>
      </c>
      <c r="AF90" s="121"/>
      <c r="AG90" s="121"/>
      <c r="AH90" s="121"/>
      <c r="AI90" s="121"/>
      <c r="AJ90" s="121"/>
      <c r="AK90" s="121" t="s">
        <v>28</v>
      </c>
      <c r="AL90" s="121"/>
      <c r="AM90" s="123"/>
      <c r="AP90" s="120" t="s">
        <v>29</v>
      </c>
      <c r="AQ90" s="121"/>
      <c r="AR90" s="121"/>
      <c r="AS90" s="122"/>
      <c r="AT90" s="122"/>
      <c r="AU90" s="122"/>
      <c r="AV90" s="121"/>
      <c r="AW90" s="121"/>
      <c r="AX90" s="121"/>
      <c r="AY90" s="121" t="s">
        <v>28</v>
      </c>
      <c r="AZ90" s="121"/>
      <c r="BA90" s="121"/>
      <c r="BB90" s="121"/>
      <c r="BC90" s="121"/>
      <c r="BD90" s="121"/>
      <c r="BE90" s="121" t="s">
        <v>28</v>
      </c>
      <c r="BF90" s="121"/>
      <c r="BG90" s="123"/>
    </row>
    <row r="91" spans="1:60" ht="15.75" thickBot="1" x14ac:dyDescent="0.3">
      <c r="B91" s="124" t="s">
        <v>27</v>
      </c>
      <c r="C91" s="107"/>
      <c r="D91" s="107"/>
      <c r="E91" s="107"/>
      <c r="F91" s="107"/>
      <c r="G91" s="107"/>
      <c r="H91" s="107" t="s">
        <v>26</v>
      </c>
      <c r="I91" s="107"/>
      <c r="J91" s="107"/>
      <c r="K91" s="107" t="s">
        <v>26</v>
      </c>
      <c r="L91" s="107"/>
      <c r="M91" s="107"/>
      <c r="N91" s="107"/>
      <c r="O91" s="107"/>
      <c r="P91" s="107"/>
      <c r="Q91" s="107" t="s">
        <v>26</v>
      </c>
      <c r="R91" s="107"/>
      <c r="S91" s="108"/>
      <c r="V91" s="124" t="s">
        <v>27</v>
      </c>
      <c r="W91" s="107"/>
      <c r="X91" s="107"/>
      <c r="Y91" s="107"/>
      <c r="Z91" s="107"/>
      <c r="AA91" s="107"/>
      <c r="AB91" s="107" t="s">
        <v>26</v>
      </c>
      <c r="AC91" s="107"/>
      <c r="AD91" s="107"/>
      <c r="AE91" s="107" t="s">
        <v>26</v>
      </c>
      <c r="AF91" s="107"/>
      <c r="AG91" s="107"/>
      <c r="AH91" s="107"/>
      <c r="AI91" s="107"/>
      <c r="AJ91" s="107"/>
      <c r="AK91" s="107" t="s">
        <v>26</v>
      </c>
      <c r="AL91" s="107"/>
      <c r="AM91" s="108"/>
      <c r="AP91" s="124" t="s">
        <v>27</v>
      </c>
      <c r="AQ91" s="107"/>
      <c r="AR91" s="107"/>
      <c r="AS91" s="107"/>
      <c r="AT91" s="107"/>
      <c r="AU91" s="107"/>
      <c r="AV91" s="107"/>
      <c r="AW91" s="107"/>
      <c r="AX91" s="107"/>
      <c r="AY91" s="107" t="s">
        <v>26</v>
      </c>
      <c r="AZ91" s="107"/>
      <c r="BA91" s="107"/>
      <c r="BB91" s="107"/>
      <c r="BC91" s="107"/>
      <c r="BD91" s="107"/>
      <c r="BE91" s="107" t="s">
        <v>26</v>
      </c>
      <c r="BF91" s="107"/>
      <c r="BG91" s="108"/>
    </row>
  </sheetData>
  <mergeCells count="76">
    <mergeCell ref="B1:S1"/>
    <mergeCell ref="E90:G91"/>
    <mergeCell ref="E3:G3"/>
    <mergeCell ref="B3:D3"/>
    <mergeCell ref="Q90:S90"/>
    <mergeCell ref="Q91:S91"/>
    <mergeCell ref="H3:J3"/>
    <mergeCell ref="N3:P3"/>
    <mergeCell ref="K3:M3"/>
    <mergeCell ref="Q3:S3"/>
    <mergeCell ref="H90:J90"/>
    <mergeCell ref="H91:J91"/>
    <mergeCell ref="K90:M90"/>
    <mergeCell ref="K91:M91"/>
    <mergeCell ref="N90:P90"/>
    <mergeCell ref="N91:P91"/>
    <mergeCell ref="AK90:AM90"/>
    <mergeCell ref="V91:X91"/>
    <mergeCell ref="B90:D90"/>
    <mergeCell ref="B91:D91"/>
    <mergeCell ref="B2:S2"/>
    <mergeCell ref="V90:X90"/>
    <mergeCell ref="Y90:AA91"/>
    <mergeCell ref="AB90:AD90"/>
    <mergeCell ref="AE90:AG90"/>
    <mergeCell ref="AH90:AJ90"/>
    <mergeCell ref="V1:AM1"/>
    <mergeCell ref="V2:AM2"/>
    <mergeCell ref="V3:X3"/>
    <mergeCell ref="Y3:AA3"/>
    <mergeCell ref="AB3:AD3"/>
    <mergeCell ref="AE3:AG3"/>
    <mergeCell ref="AH3:AJ3"/>
    <mergeCell ref="AK3:AM3"/>
    <mergeCell ref="BE91:BG91"/>
    <mergeCell ref="AP1:BG1"/>
    <mergeCell ref="AP2:BG2"/>
    <mergeCell ref="AP3:AR3"/>
    <mergeCell ref="AS3:AU3"/>
    <mergeCell ref="AV3:AX3"/>
    <mergeCell ref="AY3:BA3"/>
    <mergeCell ref="BB3:BD3"/>
    <mergeCell ref="BE3:BG3"/>
    <mergeCell ref="AP90:AR90"/>
    <mergeCell ref="AS90:AU91"/>
    <mergeCell ref="AV90:AX90"/>
    <mergeCell ref="AY90:BA90"/>
    <mergeCell ref="AP91:AR91"/>
    <mergeCell ref="AV91:AX91"/>
    <mergeCell ref="AY91:BA91"/>
    <mergeCell ref="BB91:BD91"/>
    <mergeCell ref="AB91:AD91"/>
    <mergeCell ref="AE91:AG91"/>
    <mergeCell ref="AH91:AJ91"/>
    <mergeCell ref="AK91:AM91"/>
    <mergeCell ref="BV37:BX37"/>
    <mergeCell ref="BY37:CA37"/>
    <mergeCell ref="BJ38:BL38"/>
    <mergeCell ref="BB90:BD90"/>
    <mergeCell ref="BE90:BG90"/>
    <mergeCell ref="BP38:BR38"/>
    <mergeCell ref="BS38:BU38"/>
    <mergeCell ref="BV38:BX38"/>
    <mergeCell ref="BY38:CA38"/>
    <mergeCell ref="BJ1:CA1"/>
    <mergeCell ref="BJ2:CA2"/>
    <mergeCell ref="BJ3:BL3"/>
    <mergeCell ref="BM3:BO3"/>
    <mergeCell ref="BP3:BR3"/>
    <mergeCell ref="BS3:BU3"/>
    <mergeCell ref="BV3:BX3"/>
    <mergeCell ref="BY3:CA3"/>
    <mergeCell ref="BJ37:BL37"/>
    <mergeCell ref="BM37:BO38"/>
    <mergeCell ref="BP37:BR37"/>
    <mergeCell ref="BS37:BU3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79" zoomScaleNormal="79" workbookViewId="0">
      <selection activeCell="E25" sqref="E25"/>
    </sheetView>
  </sheetViews>
  <sheetFormatPr baseColWidth="10" defaultRowHeight="15" x14ac:dyDescent="0.25"/>
  <sheetData>
    <row r="1" spans="1:19" ht="15.75" thickBot="1" x14ac:dyDescent="0.3">
      <c r="B1" s="143" t="s">
        <v>42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5"/>
    </row>
    <row r="2" spans="1:19" ht="15.75" thickBot="1" x14ac:dyDescent="0.3">
      <c r="B2" s="148" t="s">
        <v>35</v>
      </c>
      <c r="C2" s="146"/>
      <c r="D2" s="146"/>
      <c r="E2" s="146" t="s">
        <v>34</v>
      </c>
      <c r="F2" s="146"/>
      <c r="G2" s="146"/>
      <c r="H2" s="146" t="s">
        <v>33</v>
      </c>
      <c r="I2" s="146"/>
      <c r="J2" s="146"/>
      <c r="K2" s="146" t="s">
        <v>32</v>
      </c>
      <c r="L2" s="146"/>
      <c r="M2" s="146"/>
      <c r="N2" s="146" t="s">
        <v>31</v>
      </c>
      <c r="O2" s="146"/>
      <c r="P2" s="146"/>
      <c r="Q2" s="146" t="s">
        <v>30</v>
      </c>
      <c r="R2" s="146"/>
      <c r="S2" s="147"/>
    </row>
    <row r="3" spans="1:19" x14ac:dyDescent="0.25">
      <c r="A3" s="3" t="s">
        <v>12</v>
      </c>
      <c r="B3" s="135">
        <v>19.79167</v>
      </c>
      <c r="C3" s="135"/>
      <c r="D3" s="135"/>
      <c r="E3" s="142">
        <v>31.818180000000002</v>
      </c>
      <c r="F3" s="142"/>
      <c r="G3" s="142"/>
      <c r="H3" s="142">
        <v>16.161619999999999</v>
      </c>
      <c r="I3" s="142"/>
      <c r="J3" s="142"/>
      <c r="K3" s="142">
        <v>28.571429999999999</v>
      </c>
      <c r="L3" s="142"/>
      <c r="M3" s="142"/>
      <c r="N3" s="142">
        <v>38.383839999999999</v>
      </c>
      <c r="O3" s="142"/>
      <c r="P3" s="142"/>
      <c r="Q3" s="142">
        <v>31.775700000000001</v>
      </c>
      <c r="R3" s="142"/>
      <c r="S3" s="142"/>
    </row>
    <row r="4" spans="1:19" x14ac:dyDescent="0.25">
      <c r="A4" s="3" t="s">
        <v>11</v>
      </c>
      <c r="B4" s="135">
        <v>23.148150000000001</v>
      </c>
      <c r="C4" s="135"/>
      <c r="D4" s="135"/>
      <c r="E4" s="142">
        <v>16.814160000000001</v>
      </c>
      <c r="F4" s="142"/>
      <c r="G4" s="142"/>
      <c r="H4" s="135">
        <v>23.529409999999999</v>
      </c>
      <c r="I4" s="135"/>
      <c r="J4" s="135"/>
      <c r="K4" s="135">
        <v>24.271840000000001</v>
      </c>
      <c r="L4" s="135"/>
      <c r="M4" s="135"/>
      <c r="N4" s="142">
        <v>41.860469999999999</v>
      </c>
      <c r="O4" s="142"/>
      <c r="P4" s="142"/>
      <c r="Q4" s="142">
        <v>31.067959999999999</v>
      </c>
      <c r="R4" s="142"/>
      <c r="S4" s="142"/>
    </row>
    <row r="5" spans="1:19" x14ac:dyDescent="0.25">
      <c r="A5" s="3" t="s">
        <v>40</v>
      </c>
      <c r="B5" s="135">
        <v>22.340430000000001</v>
      </c>
      <c r="C5" s="135"/>
      <c r="D5" s="135"/>
      <c r="E5" s="135">
        <v>25.68807</v>
      </c>
      <c r="F5" s="135"/>
      <c r="G5" s="135"/>
      <c r="H5" s="135">
        <v>19.318180000000002</v>
      </c>
      <c r="I5" s="135"/>
      <c r="J5" s="135"/>
      <c r="K5" s="135">
        <v>19.417470000000002</v>
      </c>
      <c r="L5" s="135"/>
      <c r="M5" s="135"/>
      <c r="N5" s="142">
        <v>35.714289999999998</v>
      </c>
      <c r="O5" s="142"/>
      <c r="P5" s="142"/>
      <c r="Q5" s="142">
        <v>27.35849</v>
      </c>
      <c r="R5" s="142"/>
      <c r="S5" s="142"/>
    </row>
    <row r="6" spans="1:19" x14ac:dyDescent="0.25">
      <c r="A6" s="3"/>
    </row>
    <row r="7" spans="1:19" ht="15.75" thickBot="1" x14ac:dyDescent="0.3">
      <c r="A7" s="3"/>
    </row>
    <row r="8" spans="1:19" x14ac:dyDescent="0.25">
      <c r="A8" s="37" t="s">
        <v>5</v>
      </c>
      <c r="B8" s="128">
        <f>AVERAGE(B3:D5)</f>
        <v>21.760083333333331</v>
      </c>
      <c r="C8" s="128"/>
      <c r="D8" s="128"/>
      <c r="E8" s="128">
        <f>AVERAGE(E3:G5)</f>
        <v>24.77347</v>
      </c>
      <c r="F8" s="128"/>
      <c r="G8" s="128"/>
      <c r="H8" s="128">
        <f>AVERAGE(H3:J5)</f>
        <v>19.669736666666665</v>
      </c>
      <c r="I8" s="128"/>
      <c r="J8" s="128"/>
      <c r="K8" s="128">
        <f>AVERAGE(K3:M5)</f>
        <v>24.086913333333332</v>
      </c>
      <c r="L8" s="128"/>
      <c r="M8" s="128"/>
      <c r="N8" s="128">
        <f>AVERAGE(N3:P5)</f>
        <v>38.652866666666661</v>
      </c>
      <c r="O8" s="128"/>
      <c r="P8" s="128"/>
      <c r="Q8" s="128">
        <f>AVERAGE(Q3:S5)</f>
        <v>30.067383333333336</v>
      </c>
      <c r="R8" s="128"/>
      <c r="S8" s="129"/>
    </row>
    <row r="9" spans="1:19" ht="15.75" thickBot="1" x14ac:dyDescent="0.3">
      <c r="A9" s="40" t="s">
        <v>4</v>
      </c>
      <c r="B9" s="130">
        <f>_xlfn.STDEV.S(B3:D5)</f>
        <v>1.7518821843187218</v>
      </c>
      <c r="C9" s="130"/>
      <c r="D9" s="130"/>
      <c r="E9" s="130">
        <f>_xlfn.STDEV.S(E3:G5)</f>
        <v>7.5437075705584107</v>
      </c>
      <c r="F9" s="130"/>
      <c r="G9" s="130"/>
      <c r="H9" s="130">
        <f>_xlfn.STDEV.S(H3:J5)</f>
        <v>3.6964545768118655</v>
      </c>
      <c r="I9" s="130"/>
      <c r="J9" s="130"/>
      <c r="K9" s="130">
        <f>_xlfn.STDEV.S(K3:M5)</f>
        <v>4.5797810345510319</v>
      </c>
      <c r="L9" s="130"/>
      <c r="M9" s="130"/>
      <c r="N9" s="130">
        <f>_xlfn.STDEV.S(N3:P5)</f>
        <v>3.0819090931812601</v>
      </c>
      <c r="O9" s="130"/>
      <c r="P9" s="130"/>
      <c r="Q9" s="130">
        <f>_xlfn.STDEV.S(Q3:S5)</f>
        <v>2.3725094932230162</v>
      </c>
      <c r="R9" s="130"/>
      <c r="S9" s="131"/>
    </row>
    <row r="12" spans="1:19" ht="15.75" thickBot="1" x14ac:dyDescent="0.3"/>
    <row r="13" spans="1:19" ht="15.75" thickBot="1" x14ac:dyDescent="0.3">
      <c r="B13" s="136" t="s">
        <v>41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8"/>
    </row>
    <row r="14" spans="1:19" ht="15.75" thickBot="1" x14ac:dyDescent="0.3">
      <c r="B14" s="139" t="s">
        <v>35</v>
      </c>
      <c r="C14" s="140"/>
      <c r="D14" s="140"/>
      <c r="E14" s="140" t="s">
        <v>34</v>
      </c>
      <c r="F14" s="140"/>
      <c r="G14" s="140"/>
      <c r="H14" s="140" t="s">
        <v>33</v>
      </c>
      <c r="I14" s="140"/>
      <c r="J14" s="140"/>
      <c r="K14" s="140" t="s">
        <v>32</v>
      </c>
      <c r="L14" s="140"/>
      <c r="M14" s="140"/>
      <c r="N14" s="140" t="s">
        <v>31</v>
      </c>
      <c r="O14" s="140"/>
      <c r="P14" s="140"/>
      <c r="Q14" s="140" t="s">
        <v>30</v>
      </c>
      <c r="R14" s="140"/>
      <c r="S14" s="141"/>
    </row>
    <row r="15" spans="1:19" x14ac:dyDescent="0.25">
      <c r="A15" s="3" t="s">
        <v>12</v>
      </c>
      <c r="B15" s="132">
        <v>0</v>
      </c>
      <c r="C15" s="132">
        <v>0</v>
      </c>
      <c r="D15" s="132">
        <v>0</v>
      </c>
      <c r="E15" s="134">
        <v>5.4545450000000004</v>
      </c>
      <c r="F15" s="134">
        <v>5.4545450000000004</v>
      </c>
      <c r="G15" s="134">
        <v>5.4545450000000004</v>
      </c>
      <c r="H15" s="134">
        <v>0</v>
      </c>
      <c r="I15" s="134">
        <v>0</v>
      </c>
      <c r="J15" s="134">
        <v>0</v>
      </c>
      <c r="K15" s="134">
        <v>1.020408</v>
      </c>
      <c r="L15" s="134">
        <v>1.020408</v>
      </c>
      <c r="M15" s="134">
        <v>1.020408</v>
      </c>
      <c r="N15" s="134">
        <v>8.0808079999999993</v>
      </c>
      <c r="O15" s="134">
        <v>8.0808079999999993</v>
      </c>
      <c r="P15" s="134">
        <v>8.0808079999999993</v>
      </c>
      <c r="Q15" s="134">
        <v>0.93457939999999995</v>
      </c>
      <c r="R15" s="134">
        <v>0.93457939999999995</v>
      </c>
      <c r="S15" s="134">
        <v>0.93457939999999995</v>
      </c>
    </row>
    <row r="16" spans="1:19" x14ac:dyDescent="0.25">
      <c r="A16" s="3" t="s">
        <v>11</v>
      </c>
      <c r="B16" s="132">
        <v>0</v>
      </c>
      <c r="C16" s="132">
        <v>0</v>
      </c>
      <c r="D16" s="132">
        <v>0</v>
      </c>
      <c r="E16" s="134">
        <v>7.0796460000000003</v>
      </c>
      <c r="F16" s="134">
        <v>7.0796460000000003</v>
      </c>
      <c r="G16" s="134">
        <v>7.0796460000000003</v>
      </c>
      <c r="H16" s="132">
        <v>0</v>
      </c>
      <c r="I16" s="132">
        <v>0</v>
      </c>
      <c r="J16" s="132">
        <v>0</v>
      </c>
      <c r="K16" s="132">
        <v>0.97087380000000001</v>
      </c>
      <c r="L16" s="132">
        <v>0.97087380000000001</v>
      </c>
      <c r="M16" s="132">
        <v>0.97087380000000001</v>
      </c>
      <c r="N16" s="134">
        <v>11.62791</v>
      </c>
      <c r="O16" s="134">
        <v>11.62791</v>
      </c>
      <c r="P16" s="134">
        <v>11.62791</v>
      </c>
      <c r="Q16" s="134">
        <v>0</v>
      </c>
      <c r="R16" s="134">
        <v>0</v>
      </c>
      <c r="S16" s="134">
        <v>0</v>
      </c>
    </row>
    <row r="17" spans="1:20" x14ac:dyDescent="0.25">
      <c r="A17" s="3" t="s">
        <v>40</v>
      </c>
      <c r="B17" s="132">
        <v>2.1276600000000001</v>
      </c>
      <c r="C17" s="132">
        <v>2.1276600000000001</v>
      </c>
      <c r="D17" s="132">
        <v>2.1276600000000001</v>
      </c>
      <c r="E17" s="132">
        <v>9.1743120000000005</v>
      </c>
      <c r="F17" s="132">
        <v>9.1743120000000005</v>
      </c>
      <c r="G17" s="132">
        <v>9.1743120000000005</v>
      </c>
      <c r="H17" s="132">
        <v>0</v>
      </c>
      <c r="I17" s="132">
        <v>0</v>
      </c>
      <c r="J17" s="132">
        <v>0</v>
      </c>
      <c r="K17" s="132">
        <v>0</v>
      </c>
      <c r="L17" s="132">
        <v>0</v>
      </c>
      <c r="M17" s="132">
        <v>0</v>
      </c>
      <c r="N17" s="134">
        <v>8.3333329999999997</v>
      </c>
      <c r="O17" s="134">
        <v>8.3333329999999997</v>
      </c>
      <c r="P17" s="134">
        <v>8.3333329999999997</v>
      </c>
      <c r="Q17" s="134">
        <v>1.886792</v>
      </c>
      <c r="R17" s="134">
        <v>1.886792</v>
      </c>
      <c r="S17" s="134">
        <v>1.886792</v>
      </c>
    </row>
    <row r="18" spans="1:20" x14ac:dyDescent="0.25">
      <c r="A18" s="3"/>
      <c r="T18" s="1"/>
    </row>
    <row r="19" spans="1:20" ht="15.75" thickBot="1" x14ac:dyDescent="0.3">
      <c r="A19" s="3"/>
      <c r="T19" s="1"/>
    </row>
    <row r="20" spans="1:20" x14ac:dyDescent="0.25">
      <c r="A20" s="37" t="s">
        <v>5</v>
      </c>
      <c r="B20" s="127">
        <f>AVERAGE(B15:D17)</f>
        <v>0.70921999999999996</v>
      </c>
      <c r="C20" s="127"/>
      <c r="D20" s="127"/>
      <c r="E20" s="127">
        <f>AVERAGE(E15:G17)</f>
        <v>7.2361676666666677</v>
      </c>
      <c r="F20" s="127"/>
      <c r="G20" s="127"/>
      <c r="H20" s="127">
        <f>AVERAGE(H15:J17)</f>
        <v>0</v>
      </c>
      <c r="I20" s="127"/>
      <c r="J20" s="127"/>
      <c r="K20" s="127">
        <f>AVERAGE(K15:M17)</f>
        <v>0.66376059999999992</v>
      </c>
      <c r="L20" s="127"/>
      <c r="M20" s="127"/>
      <c r="N20" s="127">
        <f>AVERAGE(N15:P17)</f>
        <v>9.3473503333333312</v>
      </c>
      <c r="O20" s="127"/>
      <c r="P20" s="127"/>
      <c r="Q20" s="127">
        <f>AVERAGE(Q15:S17)</f>
        <v>0.94045713333333325</v>
      </c>
      <c r="R20" s="127"/>
      <c r="S20" s="133"/>
      <c r="T20" s="1"/>
    </row>
    <row r="21" spans="1:20" ht="15.75" thickBot="1" x14ac:dyDescent="0.3">
      <c r="A21" s="40" t="s">
        <v>4</v>
      </c>
      <c r="B21" s="125">
        <f>_xlfn.STDEV.S(B15:D17)</f>
        <v>1.0638300000000001</v>
      </c>
      <c r="C21" s="125"/>
      <c r="D21" s="125"/>
      <c r="E21" s="125">
        <f>_xlfn.STDEV.S(E15:G17)</f>
        <v>1.6149785387910733</v>
      </c>
      <c r="F21" s="125"/>
      <c r="G21" s="125"/>
      <c r="H21" s="125">
        <f>_xlfn.STDEV.S(H15:J17)</f>
        <v>0</v>
      </c>
      <c r="I21" s="125"/>
      <c r="J21" s="125"/>
      <c r="K21" s="125">
        <f>_xlfn.STDEV.S(K15:M17)</f>
        <v>0.49828230690042591</v>
      </c>
      <c r="L21" s="125"/>
      <c r="M21" s="125"/>
      <c r="N21" s="125">
        <f>_xlfn.STDEV.S(N15:P17)</f>
        <v>1.7139114286828683</v>
      </c>
      <c r="O21" s="125"/>
      <c r="P21" s="125"/>
      <c r="Q21" s="125">
        <f>_xlfn.STDEV.S(Q15:S17)</f>
        <v>0.81701679463820709</v>
      </c>
      <c r="R21" s="125"/>
      <c r="S21" s="126"/>
      <c r="T21" s="1"/>
    </row>
    <row r="22" spans="1:20" x14ac:dyDescent="0.25">
      <c r="T22" s="1"/>
    </row>
    <row r="23" spans="1:20" x14ac:dyDescent="0.25">
      <c r="T23" s="1"/>
    </row>
    <row r="24" spans="1:20" x14ac:dyDescent="0.25">
      <c r="T24" s="1"/>
    </row>
    <row r="25" spans="1:20" x14ac:dyDescent="0.25">
      <c r="K25" s="1"/>
      <c r="L25" s="1"/>
      <c r="M25" s="92"/>
      <c r="N25" s="92"/>
      <c r="O25" s="92"/>
      <c r="P25" s="92"/>
      <c r="Q25" s="4"/>
      <c r="R25" s="4"/>
      <c r="S25" s="1"/>
      <c r="T25" s="1"/>
    </row>
    <row r="26" spans="1:20" x14ac:dyDescent="0.25"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K30" s="1"/>
      <c r="L30" s="1"/>
      <c r="M30" s="1"/>
      <c r="N30" s="1"/>
      <c r="O30" s="1"/>
      <c r="P30" s="1"/>
      <c r="Q30" s="1"/>
      <c r="R30" s="1"/>
      <c r="S30" s="1"/>
      <c r="T30" s="1"/>
    </row>
  </sheetData>
  <mergeCells count="74">
    <mergeCell ref="K3:M3"/>
    <mergeCell ref="K4:M4"/>
    <mergeCell ref="K5:M5"/>
    <mergeCell ref="H2:J2"/>
    <mergeCell ref="H3:J3"/>
    <mergeCell ref="H4:J4"/>
    <mergeCell ref="B1:S1"/>
    <mergeCell ref="Q5:S5"/>
    <mergeCell ref="N2:P2"/>
    <mergeCell ref="N3:P3"/>
    <mergeCell ref="N4:P4"/>
    <mergeCell ref="N5:P5"/>
    <mergeCell ref="Q2:S2"/>
    <mergeCell ref="Q3:S3"/>
    <mergeCell ref="Q4:S4"/>
    <mergeCell ref="K2:M2"/>
    <mergeCell ref="B2:D2"/>
    <mergeCell ref="B5:D5"/>
    <mergeCell ref="B4:D4"/>
    <mergeCell ref="B3:D3"/>
    <mergeCell ref="E2:G2"/>
    <mergeCell ref="E3:G3"/>
    <mergeCell ref="E4:G4"/>
    <mergeCell ref="E16:G16"/>
    <mergeCell ref="H16:J16"/>
    <mergeCell ref="K16:M16"/>
    <mergeCell ref="N16:P16"/>
    <mergeCell ref="N15:P15"/>
    <mergeCell ref="H5:J5"/>
    <mergeCell ref="K8:M8"/>
    <mergeCell ref="K9:M9"/>
    <mergeCell ref="N8:P8"/>
    <mergeCell ref="N9:P9"/>
    <mergeCell ref="E5:G5"/>
    <mergeCell ref="B17:D17"/>
    <mergeCell ref="B13:S13"/>
    <mergeCell ref="B14:D14"/>
    <mergeCell ref="E14:G14"/>
    <mergeCell ref="H14:J14"/>
    <mergeCell ref="K14:M14"/>
    <mergeCell ref="N14:P14"/>
    <mergeCell ref="Q14:S14"/>
    <mergeCell ref="Q15:S15"/>
    <mergeCell ref="B16:D16"/>
    <mergeCell ref="B15:D15"/>
    <mergeCell ref="E15:G15"/>
    <mergeCell ref="H15:J15"/>
    <mergeCell ref="K15:M15"/>
    <mergeCell ref="B8:D8"/>
    <mergeCell ref="B9:D9"/>
    <mergeCell ref="E8:G8"/>
    <mergeCell ref="E9:G9"/>
    <mergeCell ref="H8:J8"/>
    <mergeCell ref="H9:J9"/>
    <mergeCell ref="Q8:S8"/>
    <mergeCell ref="Q9:S9"/>
    <mergeCell ref="E17:G17"/>
    <mergeCell ref="H17:J17"/>
    <mergeCell ref="K20:M20"/>
    <mergeCell ref="N20:P20"/>
    <mergeCell ref="Q20:S20"/>
    <mergeCell ref="K17:M17"/>
    <mergeCell ref="N17:P17"/>
    <mergeCell ref="Q17:S17"/>
    <mergeCell ref="Q16:S16"/>
    <mergeCell ref="Q21:S21"/>
    <mergeCell ref="B20:D20"/>
    <mergeCell ref="E20:G20"/>
    <mergeCell ref="H20:J20"/>
    <mergeCell ref="B21:D21"/>
    <mergeCell ref="E21:G21"/>
    <mergeCell ref="H21:J21"/>
    <mergeCell ref="K21:M21"/>
    <mergeCell ref="N21:P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Figure 3A</vt:lpstr>
      <vt:lpstr>Figure 3B</vt:lpstr>
      <vt:lpstr>Figure 3C</vt:lpstr>
      <vt:lpstr>Figure 3D</vt:lpstr>
      <vt:lpstr>Figure 3F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2023-01-24T12:55:45Z</dcterms:created>
  <dcterms:modified xsi:type="dcterms:W3CDTF">2023-01-25T07:59:58Z</dcterms:modified>
</cp:coreProperties>
</file>